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Y:\Ufficio Ragioneria e Tributi\PERSONALE\CONTRATTI DECENTRATI\2025\"/>
    </mc:Choice>
  </mc:AlternateContent>
  <xr:revisionPtr revIDLastSave="0" documentId="13_ncr:1_{61BB70DC-EDCB-4526-AA26-29D0512F81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STITUZION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17" i="1"/>
  <c r="B80" i="1"/>
  <c r="B94" i="1" l="1"/>
  <c r="C96" i="1" s="1"/>
  <c r="D94" i="1" l="1"/>
  <c r="C107" i="1" l="1"/>
  <c r="B26" i="1"/>
  <c r="B70" i="1"/>
  <c r="B28" i="1" l="1"/>
  <c r="C109" i="1"/>
  <c r="B65" i="1" l="1"/>
  <c r="B67" i="1" l="1"/>
  <c r="B69" i="1" s="1"/>
  <c r="B82" i="1" s="1"/>
  <c r="B71" i="1"/>
  <c r="D97" i="1" s="1"/>
  <c r="E99" i="1" s="1"/>
  <c r="D92" i="1" l="1"/>
  <c r="E96" i="1" s="1"/>
  <c r="E107" i="1" s="1"/>
  <c r="E110" i="1" s="1"/>
  <c r="B8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2" authorId="0" shapeId="0" xr:uid="{00000000-0006-0000-0000-000001000000}">
      <text>
        <r>
          <rPr>
            <sz val="11"/>
            <color rgb="FF000000"/>
            <rFont val="Calibri"/>
            <family val="2"/>
            <scheme val="minor"/>
          </rPr>
          <t>Il Valore è già al netto dell'eventuale decurtazione operata ai sensi dell'arte. 1 comma 236 della legge 208/2015</t>
        </r>
      </text>
    </comment>
  </commentList>
</comments>
</file>

<file path=xl/sharedStrings.xml><?xml version="1.0" encoding="utf-8"?>
<sst xmlns="http://schemas.openxmlformats.org/spreadsheetml/2006/main" count="93" uniqueCount="92">
  <si>
    <t>UNICO IMPORTO CONSOLIDATO ANNO 2017 - ART. 67 COMMA 1 CCNL 2016/2018</t>
  </si>
  <si>
    <t>Risorse stabili soggette al limite - CCNL 2016/2018 - ART. 67 COMMA 2</t>
  </si>
  <si>
    <t>RISORSE ART. 2 COMMA 3 DEL D.LGS. 165/2001 - ART. 67 COMMA 2 LETTERA D)</t>
  </si>
  <si>
    <t>TRATTAMENTO ACCESSORIO PERSONALE TRASFERITO - ART. 67 COMMA 2 LETTERA E) - OBBLIGHI DI LEGGE</t>
  </si>
  <si>
    <t>TRATTAMENTO ACCESSORIO PERSONALE TRASFERITO - ART. 67 COMMA 2 LETTERA E) - SCELTE DEGLI ENTI</t>
  </si>
  <si>
    <t>IMPORTO PER MINORI ONERI RIDUZIONE PERSONALE DIRIGENZIALE - ART. 67 COMMA 2 LETTERA F) - SOLO REGIONI</t>
  </si>
  <si>
    <t>INCREMENTO PER RIDUZIONI STABILI DEL FONDO DELLO STRAORDINARIO - ART. 67 COMMA 2 LETTERA G)</t>
  </si>
  <si>
    <t>ARMONIZZAZIONE RETRIBUZIONI DIPENDENTI DELLE PROVINCE - ART. 1 COMMA 800 L. 205/2017</t>
  </si>
  <si>
    <t>Risorse stabili soggette al limite - CCNL 2019/2021</t>
  </si>
  <si>
    <t>TOTALE RISORSE STABILI SOGGETTE AL LIMITE ART. 23 COMMA 2</t>
  </si>
  <si>
    <t>Risorse stabili ESCLUSE dal limite - CCNL 2016/2018 - ART. 67 COMMA 2</t>
  </si>
  <si>
    <t>INCREMENTO ART. 67 COMMA 2 LETTERA A) - 83,20 EURO A DIPENDENTE AL 31/12/2015 -DICHIARAZIONE CONGIUNTA N. 5</t>
  </si>
  <si>
    <t>DIFFERENZIALI PROGRESSIONI ECONOMICHE ORIZZONTALI - ART. 67 COMMA 2 LETTERA B) - DICHIARAZIONE CONGIUNTA N. 5</t>
  </si>
  <si>
    <t xml:space="preserve">Risorse stabili ESCLUSE dal limite - CCNL 2019/2021 - ART. 79 COMMA 1 </t>
  </si>
  <si>
    <t xml:space="preserve">INCREMENTO ART. 79 COMMA 1 LETTERA B) - 84,50 EURO A DIPENDENTE AL 31/12/2018 </t>
  </si>
  <si>
    <t xml:space="preserve">DIFFERENZIALI PROGRESSIONI ECONOMICHE ORIZZONTALI - ART. 79 COMMA 1 LETTERA D) </t>
  </si>
  <si>
    <t xml:space="preserve">INCREMENTO ART. 79 COMMA 1 BIS - DIFFERENZIALI D3 E B3 </t>
  </si>
  <si>
    <t>TOTALE RISORSE STABILI ESCLUSE DAL LIMITE ART. 23 COMMA 2</t>
  </si>
  <si>
    <t>Risorse variabili soggette al limite - CCNL 2016/2018 - ART. 67 COMMA 3</t>
  </si>
  <si>
    <r>
      <rPr>
        <sz val="9"/>
        <color theme="1"/>
        <rFont val="Arial"/>
        <family val="2"/>
      </rPr>
      <t xml:space="preserve">SPONSOR.NI, NUOVE CONV.NI, ACC. COLLABORAZIONE, ECC. - </t>
    </r>
    <r>
      <rPr>
        <sz val="8"/>
        <color theme="1"/>
        <rFont val="Arial"/>
        <family val="2"/>
      </rPr>
      <t>ART. 43, L. 449/1997 - ART. 67 CO. 3 LETT. A) SE ATTIVITA' ORDINARIAMENTE RESE</t>
    </r>
  </si>
  <si>
    <t>RISPARMI DA PIANI DI RAZIONALIZZAZIONE - ART. 67 COMMA 3 LETTERA B)</t>
  </si>
  <si>
    <t>SPECIFICHE DISPOSIZIONI DI LEGGE - ART. 67 COMMA 3 LETTERA C) - ICI</t>
  </si>
  <si>
    <t>SPECIFICHE DISPOSIZIONI DI LEGGE - ART. 67 COMMA 3 LETTERA C) - INCENTIVI FUNZIONI TECNICHE (2016/2017)</t>
  </si>
  <si>
    <t>SPECIFICHE DISPOSIZIONI DI LEGGE - ART. 67 COMMA 3 LETTERA C) - AVVOCATURA INTERNA - SPESE COMPENSATE</t>
  </si>
  <si>
    <t>SPECIFICHE DISPOSIZIONI DI LEGGE - ART. 67 COMMA 3 LETTERA C) - ART. 53 COMMA 7 DEL D.LGS. 165/2001</t>
  </si>
  <si>
    <r>
      <rPr>
        <sz val="9"/>
        <color theme="1"/>
        <rFont val="Arial"/>
        <family val="2"/>
      </rPr>
      <t xml:space="preserve">SPECIFICHE DISPOSIZIONI DI LEGGE - ART. 67 COMMA 3 LETTERA C) - </t>
    </r>
    <r>
      <rPr>
        <sz val="9"/>
        <color theme="1"/>
        <rFont val="Arial"/>
        <family val="2"/>
      </rPr>
      <t>CENSIMENTO ISTAT</t>
    </r>
  </si>
  <si>
    <t>FRAZIONE DI RIA ANNO PRECEDENTE - ART. 67 COMMA 3 LETTERA D)</t>
  </si>
  <si>
    <t xml:space="preserve">MESSI NOTIFICATORI - ART. 67 COMMA 3 LETTERA F) </t>
  </si>
  <si>
    <t>RISORSE PERSONALE ADDETTO ALLE CASE DA GIOCO - ART. 67 COMMA 3 LETTERA G)</t>
  </si>
  <si>
    <t>TRATTAMENTO ACCESSORIO PERSONALE TRASFERITO IN CORSO ANNO - ART. 67 COMMA 3 LETTERA K)</t>
  </si>
  <si>
    <t>Risorse variabili soggette al limite - CCNL 2019/2021 - ART. 79 COMMA 2</t>
  </si>
  <si>
    <t>1,2% DEL MONTE SALARI DELL'ANNO 1997 - ART. 79 COMMA 2 LETTERA B)</t>
  </si>
  <si>
    <t>SCELTE ORGANIZZATIVE GESIONALI E DI POLITICA RETRIBUTIVA - ART. 79 COMMA 2 LETTERA C)</t>
  </si>
  <si>
    <t>TOTALE RISORSE VARIABILI SOGGETTE AL LIMITE ART. 23 COMMA 2</t>
  </si>
  <si>
    <t>Risorse variabili NON soggette al limite - CCNL 2016/2018 - ART. 67 COMMA 3</t>
  </si>
  <si>
    <r>
      <rPr>
        <sz val="9"/>
        <color theme="1"/>
        <rFont val="Arial"/>
        <family val="2"/>
      </rPr>
      <t xml:space="preserve">SPONSOR.NI, NUOVE CONV.NI, ACC. COLLABORAZIONE, ECC. - </t>
    </r>
    <r>
      <rPr>
        <sz val="8"/>
        <color theme="1"/>
        <rFont val="Arial"/>
        <family val="2"/>
      </rPr>
      <t xml:space="preserve">ART. 43, L. 449/1997 - ART. 67 CO. 3 LETT. A) - ATT.TA' NON ORDINARIAMENTE RESE </t>
    </r>
  </si>
  <si>
    <t>SPECIFICHE DISPOSIZIONI DI LEGGE - ART. 67 COMMA 3 LETTERA C) - PROGETTAZIONI INTERNE D.LGS. 163/2006</t>
  </si>
  <si>
    <t>SPECIFICHE DISPOSIZIONI DI LEGGE - ART. 67 COMMA 3 LETTERA C) - AVVOCATURA INTERNA SPESE CONTROPARTE</t>
  </si>
  <si>
    <t>SPECIFICHE DISPOSIZIONI DI LEGGE - ART. 67 COMMA 3 LETTERA C) - INCENTIVI PER FUNZIONI TECNICHE D.LGS. 50/2016 (DAL 2018)</t>
  </si>
  <si>
    <t>SPECIFICHE DISPOSIZIONI DI LEGGE - ART. 67 COMMA 3 LETTERA C) - ART. 1 COMMA 1091 - IMU E TARI</t>
  </si>
  <si>
    <t>SPECIFICHE DISPOSIZIONI DI LEGGE - ART. 67 COMMA 3 LETTERA C) - CENSIMENTO ISTAT</t>
  </si>
  <si>
    <t>RISORSE STANZIATE DA REGIONI E CITTA' METROPOLITANE - ART. 67 COMMA 3 LETTERA J)</t>
  </si>
  <si>
    <t>…</t>
  </si>
  <si>
    <t>ECONOMIE FONDO STRAORDINARIO CONFLUITE - ART. 79 COMMA 2 LETTERA D)</t>
  </si>
  <si>
    <t>0,22% MONTESALARI 2018 QUOTA FONDO - ART. 79 COMMA 3 E 5 CCNL 2019/2021</t>
  </si>
  <si>
    <t>TOTALE RISORSE VARIABILI ESCLUSE DAL LIMITE ART. 23 COMMA 2</t>
  </si>
  <si>
    <t>TOTALE FONDO RISORSE DECENTRATE</t>
  </si>
  <si>
    <t>DI CUI: TOTALE RISORSE SOGGETTE AL LIMITE</t>
  </si>
  <si>
    <t>DI CUI: TOTALE RISORSE NON SOGGETTE AL LIMITE</t>
  </si>
  <si>
    <t>Decurtazioni</t>
  </si>
  <si>
    <t>DECURTAZIONE CONSOLIDATA - SECONDA PARTE ART. 9 COMMA 2 BIS D.L. 78/2010 (PER GLI ANNI 2011/2014)</t>
  </si>
  <si>
    <t>RIDUZIONE A SEGUITO DI PERSONALE TRASFERITO PER DISPOSIZIONI DI LEGGE</t>
  </si>
  <si>
    <t>RIDUZIONE A SEGUITO DI PERSONALE TRASFERITO PER SCELTE DISCREZIONALI</t>
  </si>
  <si>
    <t>RIDUZIONI PER RECUPERO FONDI ANNI PRECEDENTI (ART. 4 DEL D.L. 16/2014)</t>
  </si>
  <si>
    <t>RIDUZIONI PER RECUPERO FONDI ANNI PRECEDENTI (ART. 40 COMMA 3-QUINQUIES DEL D.LGS. 165/2001)</t>
  </si>
  <si>
    <t>ALTRE DECURTAZIONI….</t>
  </si>
  <si>
    <t>TOTALE DECURTAZIONI</t>
  </si>
  <si>
    <t>TABELLA PER LA VERIFICA DEL LIMITE AL TRATTAMENTO ACCESSORIO - ART. 23 COMMA 2 DEL D.LGS. 75/2017</t>
  </si>
  <si>
    <t>ANNO 2016</t>
  </si>
  <si>
    <t xml:space="preserve">TOTALE DELLA COSTITUZIONE DEL FONDO RISORSE DECENTRATE DEI DIPENDENTI </t>
  </si>
  <si>
    <t>TOTALE DELLA COSTITUZIONE DEL FONDO RISORSE DECENTRATE DEI DIRIGENTI</t>
  </si>
  <si>
    <t>DECURTAZIONE CONSOLIDATA PER ANNI 2011/2014 - SECONDA PARTE ART. 9 COMMA 2-BIS DL 78/2010 (con segno meno)</t>
  </si>
  <si>
    <t>INCREMENTO O DIMINUZIONE DEL LIMITE A SEGUITO DI PARI AZIONE PER TRASFERIMENTO FUNZIONI</t>
  </si>
  <si>
    <t>TOTALE LORDO</t>
  </si>
  <si>
    <t>VOCI ESCLUSE DAL FONDO DEI DIPENDENTI PER LA VERIFICA DEL LIMITE (con segno più)</t>
  </si>
  <si>
    <t>VOCI ESCLUSE DAL FONDO DEI DIRIGENTI PER LA VERIFICA DEL LIMITE (con segno più)</t>
  </si>
  <si>
    <t>TOTALE VOCI ESCLUSE</t>
  </si>
  <si>
    <t>RETRIBUZIONE DI POSIZIONE E DI RISULTATO DELLE POSIZIONI ORGANIZZATIVE IMPUTATE A BILANCIO</t>
  </si>
  <si>
    <t>ASSEGNO AD PERSONAM DEI DIPENDENTI INCARICATI EX ART. 110 E ART. 90 DEL TUEL</t>
  </si>
  <si>
    <t>DECURTAZIONE DA OPERARE</t>
  </si>
  <si>
    <t>TOTALE RISORSE STABILI</t>
  </si>
  <si>
    <t>TOTALE RISORSE VARIABILI</t>
  </si>
  <si>
    <t xml:space="preserve">SCELTE ORGANIZZATIVE GESIONALI E DI POLITICA RETRIBUTIVA  - ART. 98 COMMA 1 LETTERA C - PROVENTI C.D.S. </t>
  </si>
  <si>
    <t>ESCLUSIONE PERSONALE STABILIZZATO SE PRELEVATO DAL LAVORO FLESSIBILE - 
ART. 11 DEL D.L. 135/2018 (con segno meno) - SOLO VOCI STORICHE</t>
  </si>
  <si>
    <t>FONDO STRAORDINARIO</t>
  </si>
  <si>
    <t>INCREMENTO DELLE DOTAZIONI ORGANICHE - ART. 79 COMMA 1 LETT. C) NUOVE ASSUNZIONI ART. 33 D.L. n. 34/2018</t>
  </si>
  <si>
    <t xml:space="preserve">ECONOMIE FONDO ANNO PRECEDENTE - QUOTA RELATIVA AGLI ANNI 2021 E 2022 INCREMENTO ART. 79 COMMA 1 LETTERA B) E COMMA 5 CCNL 2019/2021 - 84,50 EURO A DIPENDENTE AL 31/12/2018 </t>
  </si>
  <si>
    <t>ESCLUSIONE DAL LIMITE DELLA RETRIBUZIONE DI POSIZIONE E DI RISULTATO CON PARI DECURTAZIONE DELLE CAPACITA' ASSUNZIONALI - ART. 11 BIS DEL D.L. 135/2018 (con segno meno)</t>
  </si>
  <si>
    <t xml:space="preserve">Risorse variabili NON soggette al limite - CCNL 2019/2021 - ART. 79 </t>
  </si>
  <si>
    <t>ECONOMIE FONDO ANNO PRECEDENTE - ART. 80 COMMA 1 - SOLO PROVENIENTI DA PARTE STABILE (ART. 79 COMMA 1 E COMMA 2)</t>
  </si>
  <si>
    <r>
      <t xml:space="preserve">ADEGUAMENTO LIMITE ART. 33 dl 34/2019 </t>
    </r>
    <r>
      <rPr>
        <b/>
        <i/>
        <sz val="11"/>
        <color rgb="FFFF0000"/>
        <rFont val="Arial"/>
        <family val="2"/>
      </rPr>
      <t>(solo per enti soggetti)</t>
    </r>
  </si>
  <si>
    <t>LIMITE ART. 23, CO. 2, DEFINITIVO</t>
  </si>
  <si>
    <t>TOTALE VERIFICA ART. 23 COMMA 2 DEL D.LGS. 75/2017</t>
  </si>
  <si>
    <t>TOTALE DEL FONDO AL NETTO DELLE DECURTAZIONI</t>
  </si>
  <si>
    <t>SOMME A DISPOSIZIONE DELLA CONTRATTAZIONE INTEGRATIVA</t>
  </si>
  <si>
    <t>0,22% MONTE SALARI 2018 QUOTA P.O. ART. 79 COMMA 3 E 5 CCNL 2019/2021 (con segno meno)</t>
  </si>
  <si>
    <t>EVENTUALE DECURTAZIONE PER APPLICAZIONE DELL'ART. 23 COMMA E DEL D.LGS 75/2017 (SUPERAMENTO "TETTO" 2016)</t>
  </si>
  <si>
    <t>ACCESSORIO SEGRETARIO COMUNALE (POSIZIONE, RISULTATO, GALLEGGIAMENTO, MAGGIORAZIONE POSIZIONE) EVENTUALMENTE RAPPORTATO ALLA % DI SEGRETERIA CONVENZIONATA ANNO CORRENTE</t>
  </si>
  <si>
    <t>RISPARMI DA PIANI DI RAZIONALIZZAZIONE - ART. 67 COMMA 3 LETTERA B) - CORTE DEI CONTI SEZ AUTONOMIE N. 34/2016</t>
  </si>
  <si>
    <t>RETRIBUZIONI INDIVIDUALI DI ANZIANITA/ ASSEGNI AD PERSONAM - ART. 67 COMMA 2 LETTERA C)</t>
  </si>
  <si>
    <t>COSTITUZIONE DEL FONDO RISORSE DECENTRATE - ANNO 2025
CCNL 2019/2021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</si>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</sst>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\-* #,##0.00_-;_-* \-??_-;_-@"/>
    <numFmt numFmtId="165" formatCode="#,##0.00\ &quot;€&quot;"/>
    <numFmt numFmtId="166" formatCode="_-* #,##0.00_-;\-* #,##0.00_-;_-* &quot;-&quot;??_-;_-@"/>
    <numFmt numFmtId="167" formatCode="_-* #,##0.00\ _€_-;\-* #,##0.00\ _€_-;_-* &quot;-&quot;??\ _€_-;_-@_-"/>
  </numFmts>
  <fonts count="5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</font>
    <font>
      <b/>
      <i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rgb="FF000000"/>
      <name val="Calibri"/>
      <family val="2"/>
    </font>
    <font>
      <b/>
      <sz val="14"/>
      <color rgb="FFFFFFFF"/>
      <name val="Arial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4"/>
      <color rgb="FFFFFFFF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Arial"/>
      <family val="2"/>
    </font>
    <font>
      <sz val="11"/>
      <color rgb="FFFF0000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12"/>
      <color rgb="FFFFFFFF"/>
      <name val="Arial"/>
      <family val="2"/>
    </font>
    <font>
      <b/>
      <i/>
      <sz val="14"/>
      <name val="Arial"/>
      <family val="2"/>
    </font>
    <font>
      <b/>
      <sz val="14"/>
      <color rgb="FF000000"/>
      <name val="Calibri"/>
      <family val="2"/>
    </font>
    <font>
      <b/>
      <i/>
      <sz val="12"/>
      <name val="Arial"/>
      <family val="2"/>
    </font>
    <font>
      <b/>
      <sz val="11"/>
      <color rgb="FF000000"/>
      <name val="Calibri"/>
      <family val="2"/>
    </font>
    <font>
      <b/>
      <sz val="12"/>
      <color rgb="FF548DD4"/>
      <name val="Arial"/>
      <family val="2"/>
    </font>
    <font>
      <b/>
      <sz val="12"/>
      <color rgb="FF8496B0"/>
      <name val="Arial"/>
      <family val="2"/>
    </font>
    <font>
      <b/>
      <sz val="12"/>
      <color rgb="FF366092"/>
      <name val="Arial"/>
      <family val="2"/>
    </font>
    <font>
      <sz val="12"/>
      <color rgb="FF548DD4"/>
      <name val="Arial"/>
      <family val="2"/>
    </font>
    <font>
      <sz val="12"/>
      <color rgb="FF000000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99594"/>
        <bgColor rgb="FFD99594"/>
      </patternFill>
    </fill>
    <fill>
      <patternFill patternType="solid">
        <fgColor rgb="FF953734"/>
        <bgColor rgb="FF953734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D9E2F3"/>
        <bgColor rgb="FFD9E2F3"/>
      </patternFill>
    </fill>
    <fill>
      <patternFill patternType="solid">
        <fgColor rgb="FFF7CAAC"/>
        <bgColor rgb="FFF7CAAC"/>
      </patternFill>
    </fill>
    <fill>
      <patternFill patternType="solid">
        <fgColor rgb="FF76923C"/>
        <bgColor rgb="FF76923C"/>
      </patternFill>
    </fill>
    <fill>
      <patternFill patternType="solid">
        <fgColor rgb="FFFFFF00"/>
        <bgColor rgb="FF76923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B8CCE4"/>
      </patternFill>
    </fill>
    <fill>
      <patternFill patternType="solid">
        <fgColor theme="5" tint="-0.499984740745262"/>
        <bgColor rgb="FF00B05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499984740745262"/>
        <bgColor rgb="FF953734"/>
      </patternFill>
    </fill>
    <fill>
      <patternFill patternType="solid">
        <fgColor rgb="FFFFC000"/>
        <bgColor rgb="FFFFFFFF"/>
      </patternFill>
    </fill>
    <fill>
      <patternFill patternType="solid">
        <fgColor theme="4" tint="0.79998168889431442"/>
        <bgColor rgb="FFD6E3BC"/>
      </patternFill>
    </fill>
    <fill>
      <patternFill patternType="solid">
        <fgColor rgb="FFFFC000"/>
        <bgColor rgb="FFF2F2F2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D8D8D8"/>
      </patternFill>
    </fill>
    <fill>
      <patternFill patternType="solid">
        <fgColor theme="2" tint="-0.249977111117893"/>
        <bgColor rgb="FFFFFFFF"/>
      </patternFill>
    </fill>
    <fill>
      <patternFill patternType="solid">
        <fgColor rgb="FFFFC000"/>
        <bgColor rgb="FFD8D8D8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0.34998626667073579"/>
        <bgColor rgb="FFFFFFFF"/>
      </patternFill>
    </fill>
    <fill>
      <patternFill patternType="solid">
        <fgColor theme="2" tint="-0.34998626667073579"/>
        <bgColor rgb="FFF2F2F2"/>
      </patternFill>
    </fill>
    <fill>
      <patternFill patternType="solid">
        <fgColor theme="2" tint="-0.34998626667073579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rgb="FFB8CCE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1"/>
    <xf numFmtId="0" fontId="28" fillId="0" borderId="1"/>
    <xf numFmtId="43" fontId="49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8" fillId="13" borderId="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/>
    </xf>
    <xf numFmtId="164" fontId="8" fillId="3" borderId="30" xfId="0" applyNumberFormat="1" applyFont="1" applyFill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6" fillId="3" borderId="31" xfId="0" applyFont="1" applyFill="1" applyBorder="1" applyAlignment="1">
      <alignment horizontal="left" vertical="center"/>
    </xf>
    <xf numFmtId="164" fontId="3" fillId="2" borderId="28" xfId="0" applyNumberFormat="1" applyFont="1" applyFill="1" applyBorder="1" applyAlignment="1">
      <alignment vertical="center"/>
    </xf>
    <xf numFmtId="49" fontId="7" fillId="0" borderId="29" xfId="0" applyNumberFormat="1" applyFont="1" applyBorder="1" applyAlignment="1">
      <alignment horizontal="left" vertical="center" wrapText="1"/>
    </xf>
    <xf numFmtId="164" fontId="3" fillId="0" borderId="30" xfId="0" applyNumberFormat="1" applyFont="1" applyBorder="1" applyAlignment="1">
      <alignment vertical="center"/>
    </xf>
    <xf numFmtId="49" fontId="7" fillId="2" borderId="29" xfId="0" applyNumberFormat="1" applyFont="1" applyFill="1" applyBorder="1" applyAlignment="1">
      <alignment horizontal="left" vertical="center" wrapText="1"/>
    </xf>
    <xf numFmtId="164" fontId="3" fillId="2" borderId="30" xfId="0" applyNumberFormat="1" applyFont="1" applyFill="1" applyBorder="1" applyAlignment="1">
      <alignment vertical="center"/>
    </xf>
    <xf numFmtId="49" fontId="7" fillId="2" borderId="32" xfId="0" applyNumberFormat="1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left" vertical="center"/>
    </xf>
    <xf numFmtId="49" fontId="7" fillId="2" borderId="35" xfId="0" applyNumberFormat="1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/>
    </xf>
    <xf numFmtId="0" fontId="5" fillId="15" borderId="29" xfId="0" applyFont="1" applyFill="1" applyBorder="1" applyAlignment="1">
      <alignment horizontal="left" vertical="center"/>
    </xf>
    <xf numFmtId="164" fontId="8" fillId="15" borderId="30" xfId="0" applyNumberFormat="1" applyFont="1" applyFill="1" applyBorder="1" applyAlignment="1">
      <alignment vertical="center"/>
    </xf>
    <xf numFmtId="49" fontId="22" fillId="0" borderId="29" xfId="0" applyNumberFormat="1" applyFont="1" applyBorder="1" applyAlignment="1">
      <alignment horizontal="left" vertical="center" wrapText="1"/>
    </xf>
    <xf numFmtId="164" fontId="3" fillId="0" borderId="28" xfId="0" applyNumberFormat="1" applyFont="1" applyBorder="1" applyAlignment="1">
      <alignment horizontal="left" vertical="center"/>
    </xf>
    <xf numFmtId="49" fontId="7" fillId="4" borderId="29" xfId="0" applyNumberFormat="1" applyFont="1" applyFill="1" applyBorder="1" applyAlignment="1">
      <alignment horizontal="left" vertical="center" wrapText="1"/>
    </xf>
    <xf numFmtId="49" fontId="7" fillId="2" borderId="31" xfId="0" applyNumberFormat="1" applyFont="1" applyFill="1" applyBorder="1" applyAlignment="1">
      <alignment horizontal="left" vertical="center" wrapText="1"/>
    </xf>
    <xf numFmtId="0" fontId="20" fillId="15" borderId="29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right" vertical="center"/>
    </xf>
    <xf numFmtId="164" fontId="11" fillId="5" borderId="30" xfId="0" applyNumberFormat="1" applyFont="1" applyFill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164" fontId="3" fillId="0" borderId="28" xfId="0" applyNumberFormat="1" applyFont="1" applyBorder="1" applyAlignment="1">
      <alignment vertical="center"/>
    </xf>
    <xf numFmtId="164" fontId="3" fillId="19" borderId="30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164" fontId="3" fillId="25" borderId="30" xfId="0" applyNumberFormat="1" applyFont="1" applyFill="1" applyBorder="1" applyAlignment="1">
      <alignment vertical="center"/>
    </xf>
    <xf numFmtId="164" fontId="3" fillId="27" borderId="30" xfId="0" applyNumberFormat="1" applyFont="1" applyFill="1" applyBorder="1" applyAlignment="1">
      <alignment vertical="center"/>
    </xf>
    <xf numFmtId="164" fontId="3" fillId="27" borderId="33" xfId="0" applyNumberFormat="1" applyFont="1" applyFill="1" applyBorder="1" applyAlignment="1">
      <alignment vertical="center"/>
    </xf>
    <xf numFmtId="164" fontId="3" fillId="28" borderId="30" xfId="0" applyNumberFormat="1" applyFont="1" applyFill="1" applyBorder="1" applyAlignment="1">
      <alignment vertical="center"/>
    </xf>
    <xf numFmtId="164" fontId="27" fillId="27" borderId="30" xfId="0" applyNumberFormat="1" applyFont="1" applyFill="1" applyBorder="1" applyAlignment="1">
      <alignment vertical="center"/>
    </xf>
    <xf numFmtId="164" fontId="27" fillId="3" borderId="30" xfId="0" applyNumberFormat="1" applyFont="1" applyFill="1" applyBorder="1" applyAlignment="1">
      <alignment vertical="center"/>
    </xf>
    <xf numFmtId="49" fontId="23" fillId="0" borderId="29" xfId="0" applyNumberFormat="1" applyFont="1" applyBorder="1" applyAlignment="1">
      <alignment horizontal="left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14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2" fillId="17" borderId="5" xfId="0" applyFont="1" applyFill="1" applyBorder="1" applyAlignment="1">
      <alignment vertical="center"/>
    </xf>
    <xf numFmtId="0" fontId="2" fillId="17" borderId="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" fillId="23" borderId="40" xfId="0" applyFont="1" applyFill="1" applyBorder="1" applyAlignment="1">
      <alignment vertical="center"/>
    </xf>
    <xf numFmtId="0" fontId="2" fillId="23" borderId="41" xfId="0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7" borderId="7" xfId="0" applyFont="1" applyFill="1" applyBorder="1" applyAlignment="1">
      <alignment vertical="center" wrapText="1"/>
    </xf>
    <xf numFmtId="166" fontId="24" fillId="29" borderId="44" xfId="0" applyNumberFormat="1" applyFont="1" applyFill="1" applyBorder="1" applyAlignment="1">
      <alignment vertical="center"/>
    </xf>
    <xf numFmtId="0" fontId="14" fillId="7" borderId="11" xfId="0" applyFont="1" applyFill="1" applyBorder="1" applyAlignment="1">
      <alignment vertical="center" wrapText="1"/>
    </xf>
    <xf numFmtId="166" fontId="24" fillId="29" borderId="45" xfId="0" applyNumberFormat="1" applyFont="1" applyFill="1" applyBorder="1" applyAlignment="1">
      <alignment vertical="center"/>
    </xf>
    <xf numFmtId="166" fontId="24" fillId="30" borderId="12" xfId="0" applyNumberFormat="1" applyFont="1" applyFill="1" applyBorder="1" applyAlignment="1">
      <alignment vertical="center"/>
    </xf>
    <xf numFmtId="166" fontId="25" fillId="21" borderId="45" xfId="0" applyNumberFormat="1" applyFont="1" applyFill="1" applyBorder="1" applyAlignment="1">
      <alignment vertical="center"/>
    </xf>
    <xf numFmtId="0" fontId="15" fillId="7" borderId="13" xfId="0" applyFont="1" applyFill="1" applyBorder="1" applyAlignment="1">
      <alignment horizontal="right" vertical="center" wrapText="1"/>
    </xf>
    <xf numFmtId="0" fontId="14" fillId="8" borderId="7" xfId="0" applyFont="1" applyFill="1" applyBorder="1" applyAlignment="1">
      <alignment vertical="center" wrapText="1"/>
    </xf>
    <xf numFmtId="166" fontId="24" fillId="29" borderId="46" xfId="0" applyNumberFormat="1" applyFont="1" applyFill="1" applyBorder="1" applyAlignment="1">
      <alignment vertical="center"/>
    </xf>
    <xf numFmtId="0" fontId="14" fillId="8" borderId="11" xfId="0" applyFont="1" applyFill="1" applyBorder="1" applyAlignment="1">
      <alignment vertical="center" wrapText="1"/>
    </xf>
    <xf numFmtId="0" fontId="15" fillId="8" borderId="16" xfId="0" applyFont="1" applyFill="1" applyBorder="1" applyAlignment="1">
      <alignment horizontal="right" vertical="center" wrapText="1"/>
    </xf>
    <xf numFmtId="0" fontId="14" fillId="9" borderId="6" xfId="0" applyFont="1" applyFill="1" applyBorder="1" applyAlignment="1">
      <alignment horizontal="left" vertical="center" wrapText="1"/>
    </xf>
    <xf numFmtId="166" fontId="24" fillId="30" borderId="26" xfId="0" applyNumberFormat="1" applyFont="1" applyFill="1" applyBorder="1" applyAlignment="1">
      <alignment vertical="center"/>
    </xf>
    <xf numFmtId="166" fontId="25" fillId="26" borderId="28" xfId="0" applyNumberFormat="1" applyFont="1" applyFill="1" applyBorder="1" applyAlignment="1">
      <alignment vertical="center"/>
    </xf>
    <xf numFmtId="0" fontId="18" fillId="20" borderId="39" xfId="1" applyFont="1" applyFill="1" applyBorder="1" applyAlignment="1">
      <alignment horizontal="left" vertical="center" wrapText="1"/>
    </xf>
    <xf numFmtId="166" fontId="25" fillId="30" borderId="50" xfId="0" applyNumberFormat="1" applyFont="1" applyFill="1" applyBorder="1" applyAlignment="1">
      <alignment vertical="center"/>
    </xf>
    <xf numFmtId="0" fontId="14" fillId="10" borderId="6" xfId="0" applyFont="1" applyFill="1" applyBorder="1" applyAlignment="1">
      <alignment vertical="center" wrapText="1"/>
    </xf>
    <xf numFmtId="166" fontId="24" fillId="29" borderId="19" xfId="0" applyNumberFormat="1" applyFont="1" applyFill="1" applyBorder="1" applyAlignment="1">
      <alignment vertical="center"/>
    </xf>
    <xf numFmtId="166" fontId="26" fillId="24" borderId="18" xfId="0" applyNumberFormat="1" applyFont="1" applyFill="1" applyBorder="1" applyAlignment="1">
      <alignment vertical="center"/>
    </xf>
    <xf numFmtId="166" fontId="24" fillId="30" borderId="43" xfId="0" applyNumberFormat="1" applyFont="1" applyFill="1" applyBorder="1" applyAlignment="1">
      <alignment vertical="center"/>
    </xf>
    <xf numFmtId="0" fontId="12" fillId="11" borderId="13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1" fillId="11" borderId="1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4" fillId="2" borderId="1" xfId="0" applyFont="1" applyFill="1" applyBorder="1" applyAlignment="1">
      <alignment vertical="center"/>
    </xf>
    <xf numFmtId="0" fontId="34" fillId="14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5" borderId="29" xfId="0" applyFont="1" applyFill="1" applyBorder="1" applyAlignment="1">
      <alignment horizontal="right" vertical="center"/>
    </xf>
    <xf numFmtId="164" fontId="38" fillId="5" borderId="30" xfId="0" applyNumberFormat="1" applyFont="1" applyFill="1" applyBorder="1" applyAlignment="1">
      <alignment horizontal="right" vertical="center"/>
    </xf>
    <xf numFmtId="0" fontId="1" fillId="0" borderId="27" xfId="1" applyBorder="1" applyAlignment="1">
      <alignment vertical="center"/>
    </xf>
    <xf numFmtId="164" fontId="1" fillId="0" borderId="28" xfId="1" applyNumberFormat="1" applyBorder="1" applyAlignment="1">
      <alignment vertical="center"/>
    </xf>
    <xf numFmtId="0" fontId="39" fillId="3" borderId="29" xfId="1" applyFont="1" applyFill="1" applyBorder="1" applyAlignment="1">
      <alignment horizontal="left" vertical="center" wrapText="1"/>
    </xf>
    <xf numFmtId="0" fontId="37" fillId="5" borderId="36" xfId="1" applyFont="1" applyFill="1" applyBorder="1" applyAlignment="1">
      <alignment horizontal="right" vertical="center"/>
    </xf>
    <xf numFmtId="164" fontId="38" fillId="5" borderId="38" xfId="1" applyNumberFormat="1" applyFont="1" applyFill="1" applyBorder="1" applyAlignment="1">
      <alignment horizontal="right" vertical="center"/>
    </xf>
    <xf numFmtId="164" fontId="40" fillId="32" borderId="30" xfId="1" applyNumberFormat="1" applyFont="1" applyFill="1" applyBorder="1" applyAlignment="1">
      <alignment vertical="center"/>
    </xf>
    <xf numFmtId="166" fontId="41" fillId="22" borderId="10" xfId="0" applyNumberFormat="1" applyFont="1" applyFill="1" applyBorder="1" applyAlignment="1">
      <alignment vertical="center"/>
    </xf>
    <xf numFmtId="166" fontId="21" fillId="24" borderId="9" xfId="0" applyNumberFormat="1" applyFont="1" applyFill="1" applyBorder="1" applyAlignment="1">
      <alignment vertical="center"/>
    </xf>
    <xf numFmtId="166" fontId="19" fillId="24" borderId="28" xfId="0" applyNumberFormat="1" applyFont="1" applyFill="1" applyBorder="1" applyAlignment="1">
      <alignment vertical="center"/>
    </xf>
    <xf numFmtId="166" fontId="21" fillId="26" borderId="12" xfId="0" applyNumberFormat="1" applyFont="1" applyFill="1" applyBorder="1" applyAlignment="1">
      <alignment vertical="center"/>
    </xf>
    <xf numFmtId="166" fontId="41" fillId="22" borderId="45" xfId="0" applyNumberFormat="1" applyFont="1" applyFill="1" applyBorder="1" applyAlignment="1">
      <alignment vertical="center"/>
    </xf>
    <xf numFmtId="166" fontId="42" fillId="24" borderId="12" xfId="0" applyNumberFormat="1" applyFont="1" applyFill="1" applyBorder="1" applyAlignment="1">
      <alignment vertical="center"/>
    </xf>
    <xf numFmtId="166" fontId="41" fillId="22" borderId="27" xfId="0" applyNumberFormat="1" applyFont="1" applyFill="1" applyBorder="1" applyAlignment="1">
      <alignment vertical="center"/>
    </xf>
    <xf numFmtId="166" fontId="21" fillId="22" borderId="10" xfId="0" applyNumberFormat="1" applyFont="1" applyFill="1" applyBorder="1" applyAlignment="1">
      <alignment vertical="center"/>
    </xf>
    <xf numFmtId="166" fontId="43" fillId="24" borderId="14" xfId="0" applyNumberFormat="1" applyFont="1" applyFill="1" applyBorder="1" applyAlignment="1">
      <alignment vertical="center"/>
    </xf>
    <xf numFmtId="166" fontId="41" fillId="22" borderId="15" xfId="0" applyNumberFormat="1" applyFont="1" applyFill="1" applyBorder="1" applyAlignment="1">
      <alignment vertical="center"/>
    </xf>
    <xf numFmtId="166" fontId="21" fillId="24" borderId="8" xfId="0" applyNumberFormat="1" applyFont="1" applyFill="1" applyBorder="1" applyAlignment="1">
      <alignment vertical="center"/>
    </xf>
    <xf numFmtId="166" fontId="21" fillId="24" borderId="47" xfId="0" applyNumberFormat="1" applyFont="1" applyFill="1" applyBorder="1" applyAlignment="1">
      <alignment vertical="center"/>
    </xf>
    <xf numFmtId="166" fontId="21" fillId="24" borderId="1" xfId="0" applyNumberFormat="1" applyFont="1" applyFill="1" applyBorder="1" applyAlignment="1">
      <alignment vertical="center"/>
    </xf>
    <xf numFmtId="166" fontId="21" fillId="24" borderId="28" xfId="0" applyNumberFormat="1" applyFont="1" applyFill="1" applyBorder="1" applyAlignment="1">
      <alignment vertical="center"/>
    </xf>
    <xf numFmtId="166" fontId="41" fillId="22" borderId="24" xfId="0" applyNumberFormat="1" applyFont="1" applyFill="1" applyBorder="1" applyAlignment="1">
      <alignment vertical="center"/>
    </xf>
    <xf numFmtId="166" fontId="41" fillId="29" borderId="26" xfId="0" applyNumberFormat="1" applyFont="1" applyFill="1" applyBorder="1" applyAlignment="1">
      <alignment vertical="center"/>
    </xf>
    <xf numFmtId="166" fontId="44" fillId="24" borderId="25" xfId="0" applyNumberFormat="1" applyFont="1" applyFill="1" applyBorder="1" applyAlignment="1">
      <alignment vertical="center"/>
    </xf>
    <xf numFmtId="166" fontId="41" fillId="22" borderId="28" xfId="0" applyNumberFormat="1" applyFont="1" applyFill="1" applyBorder="1" applyAlignment="1">
      <alignment vertical="center"/>
    </xf>
    <xf numFmtId="166" fontId="44" fillId="24" borderId="1" xfId="0" applyNumberFormat="1" applyFont="1" applyFill="1" applyBorder="1" applyAlignment="1">
      <alignment vertical="center"/>
    </xf>
    <xf numFmtId="166" fontId="41" fillId="22" borderId="49" xfId="0" applyNumberFormat="1" applyFont="1" applyFill="1" applyBorder="1" applyAlignment="1">
      <alignment vertical="center"/>
    </xf>
    <xf numFmtId="166" fontId="41" fillId="22" borderId="50" xfId="0" applyNumberFormat="1" applyFont="1" applyFill="1" applyBorder="1" applyAlignment="1">
      <alignment vertical="center"/>
    </xf>
    <xf numFmtId="166" fontId="44" fillId="24" borderId="37" xfId="0" applyNumberFormat="1" applyFont="1" applyFill="1" applyBorder="1" applyAlignment="1">
      <alignment vertical="center"/>
    </xf>
    <xf numFmtId="166" fontId="41" fillId="22" borderId="20" xfId="0" applyNumberFormat="1" applyFont="1" applyFill="1" applyBorder="1" applyAlignment="1">
      <alignment vertical="center"/>
    </xf>
    <xf numFmtId="166" fontId="41" fillId="29" borderId="21" xfId="0" applyNumberFormat="1" applyFont="1" applyFill="1" applyBorder="1" applyAlignment="1">
      <alignment vertical="center"/>
    </xf>
    <xf numFmtId="166" fontId="44" fillId="24" borderId="22" xfId="0" applyNumberFormat="1" applyFont="1" applyFill="1" applyBorder="1" applyAlignment="1">
      <alignment vertical="center"/>
    </xf>
    <xf numFmtId="166" fontId="41" fillId="30" borderId="23" xfId="0" applyNumberFormat="1" applyFont="1" applyFill="1" applyBorder="1" applyAlignment="1">
      <alignment vertical="center"/>
    </xf>
    <xf numFmtId="166" fontId="41" fillId="29" borderId="10" xfId="0" applyNumberFormat="1" applyFont="1" applyFill="1" applyBorder="1" applyAlignment="1">
      <alignment vertical="center"/>
    </xf>
    <xf numFmtId="166" fontId="44" fillId="24" borderId="14" xfId="0" applyNumberFormat="1" applyFont="1" applyFill="1" applyBorder="1" applyAlignment="1">
      <alignment vertical="center"/>
    </xf>
    <xf numFmtId="166" fontId="41" fillId="30" borderId="28" xfId="0" applyNumberFormat="1" applyFont="1" applyFill="1" applyBorder="1" applyAlignment="1">
      <alignment vertical="center"/>
    </xf>
    <xf numFmtId="166" fontId="41" fillId="22" borderId="42" xfId="0" applyNumberFormat="1" applyFont="1" applyFill="1" applyBorder="1" applyAlignment="1">
      <alignment vertical="center"/>
    </xf>
    <xf numFmtId="166" fontId="41" fillId="22" borderId="19" xfId="0" applyNumberFormat="1" applyFont="1" applyFill="1" applyBorder="1" applyAlignment="1">
      <alignment vertical="center"/>
    </xf>
    <xf numFmtId="166" fontId="44" fillId="24" borderId="18" xfId="0" applyNumberFormat="1" applyFont="1" applyFill="1" applyBorder="1" applyAlignment="1">
      <alignment vertical="center"/>
    </xf>
    <xf numFmtId="166" fontId="41" fillId="30" borderId="43" xfId="0" applyNumberFormat="1" applyFont="1" applyFill="1" applyBorder="1" applyAlignment="1">
      <alignment vertical="center"/>
    </xf>
    <xf numFmtId="166" fontId="19" fillId="22" borderId="27" xfId="0" applyNumberFormat="1" applyFont="1" applyFill="1" applyBorder="1" applyAlignment="1">
      <alignment vertical="center"/>
    </xf>
    <xf numFmtId="166" fontId="19" fillId="24" borderId="10" xfId="0" applyNumberFormat="1" applyFont="1" applyFill="1" applyBorder="1" applyAlignment="1">
      <alignment vertical="center"/>
    </xf>
    <xf numFmtId="166" fontId="19" fillId="24" borderId="14" xfId="0" applyNumberFormat="1" applyFont="1" applyFill="1" applyBorder="1" applyAlignment="1">
      <alignment vertical="center"/>
    </xf>
    <xf numFmtId="0" fontId="45" fillId="0" borderId="20" xfId="0" applyFont="1" applyBorder="1" applyAlignment="1">
      <alignment vertical="center"/>
    </xf>
    <xf numFmtId="166" fontId="19" fillId="21" borderId="23" xfId="0" applyNumberFormat="1" applyFont="1" applyFill="1" applyBorder="1" applyAlignment="1">
      <alignment vertical="center"/>
    </xf>
    <xf numFmtId="166" fontId="19" fillId="24" borderId="24" xfId="0" applyNumberFormat="1" applyFont="1" applyFill="1" applyBorder="1" applyAlignment="1">
      <alignment vertical="center"/>
    </xf>
    <xf numFmtId="166" fontId="19" fillId="24" borderId="26" xfId="0" applyNumberFormat="1" applyFont="1" applyFill="1" applyBorder="1" applyAlignment="1">
      <alignment vertical="center"/>
    </xf>
    <xf numFmtId="166" fontId="19" fillId="22" borderId="48" xfId="0" applyNumberFormat="1" applyFont="1" applyFill="1" applyBorder="1" applyAlignment="1">
      <alignment vertical="center"/>
    </xf>
    <xf numFmtId="166" fontId="19" fillId="24" borderId="17" xfId="0" applyNumberFormat="1" applyFont="1" applyFill="1" applyBorder="1" applyAlignment="1">
      <alignment vertical="center"/>
    </xf>
    <xf numFmtId="166" fontId="19" fillId="24" borderId="49" xfId="0" applyNumberFormat="1" applyFont="1" applyFill="1" applyBorder="1" applyAlignment="1">
      <alignment vertical="center"/>
    </xf>
    <xf numFmtId="166" fontId="19" fillId="24" borderId="50" xfId="0" applyNumberFormat="1" applyFont="1" applyFill="1" applyBorder="1" applyAlignment="1">
      <alignment vertical="center"/>
    </xf>
    <xf numFmtId="166" fontId="36" fillId="6" borderId="49" xfId="0" applyNumberFormat="1" applyFont="1" applyFill="1" applyBorder="1" applyAlignment="1">
      <alignment horizontal="center" vertical="center" wrapText="1"/>
    </xf>
    <xf numFmtId="166" fontId="36" fillId="6" borderId="37" xfId="0" applyNumberFormat="1" applyFont="1" applyFill="1" applyBorder="1" applyAlignment="1">
      <alignment horizontal="center" vertical="center" wrapText="1"/>
    </xf>
    <xf numFmtId="166" fontId="36" fillId="6" borderId="50" xfId="0" applyNumberFormat="1" applyFont="1" applyFill="1" applyBorder="1" applyAlignment="1">
      <alignment horizontal="center" vertical="center" wrapText="1"/>
    </xf>
    <xf numFmtId="49" fontId="22" fillId="2" borderId="29" xfId="0" applyNumberFormat="1" applyFont="1" applyFill="1" applyBorder="1" applyAlignment="1">
      <alignment horizontal="left" vertical="center" wrapText="1"/>
    </xf>
    <xf numFmtId="167" fontId="0" fillId="0" borderId="0" xfId="0" applyNumberFormat="1" applyAlignment="1">
      <alignment vertical="center"/>
    </xf>
    <xf numFmtId="43" fontId="0" fillId="0" borderId="0" xfId="3" applyFont="1" applyAlignment="1">
      <alignment vertical="center"/>
    </xf>
    <xf numFmtId="43" fontId="0" fillId="14" borderId="0" xfId="3" applyFont="1" applyFill="1" applyAlignment="1">
      <alignment vertical="center"/>
    </xf>
    <xf numFmtId="43" fontId="50" fillId="0" borderId="0" xfId="3" applyFont="1" applyAlignment="1">
      <alignment vertical="center"/>
    </xf>
    <xf numFmtId="0" fontId="48" fillId="0" borderId="0" xfId="0" applyFont="1" applyAlignment="1">
      <alignment vertical="center"/>
    </xf>
    <xf numFmtId="43" fontId="51" fillId="0" borderId="0" xfId="3" applyFont="1"/>
    <xf numFmtId="0" fontId="32" fillId="31" borderId="37" xfId="0" applyFont="1" applyFill="1" applyBorder="1" applyAlignment="1">
      <alignment horizontal="center" vertical="center"/>
    </xf>
    <xf numFmtId="0" fontId="29" fillId="31" borderId="37" xfId="0" applyFont="1" applyFill="1" applyBorder="1" applyAlignment="1">
      <alignment horizontal="center" vertical="center"/>
    </xf>
    <xf numFmtId="0" fontId="12" fillId="18" borderId="4" xfId="0" applyFont="1" applyFill="1" applyBorder="1" applyAlignment="1">
      <alignment horizontal="center" vertical="center" wrapText="1"/>
    </xf>
    <xf numFmtId="0" fontId="12" fillId="18" borderId="5" xfId="0" applyFont="1" applyFill="1" applyBorder="1" applyAlignment="1">
      <alignment horizontal="center" vertical="center" wrapText="1"/>
    </xf>
    <xf numFmtId="164" fontId="15" fillId="22" borderId="42" xfId="0" applyNumberFormat="1" applyFont="1" applyFill="1" applyBorder="1" applyAlignment="1">
      <alignment horizontal="center" vertical="center"/>
    </xf>
    <xf numFmtId="164" fontId="15" fillId="22" borderId="19" xfId="0" applyNumberFormat="1" applyFont="1" applyFill="1" applyBorder="1" applyAlignment="1">
      <alignment horizontal="center" vertical="center"/>
    </xf>
    <xf numFmtId="0" fontId="46" fillId="16" borderId="24" xfId="0" applyFont="1" applyFill="1" applyBorder="1" applyAlignment="1">
      <alignment horizontal="center" vertical="center" wrapText="1"/>
    </xf>
    <xf numFmtId="0" fontId="47" fillId="17" borderId="26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0" fontId="3" fillId="0" borderId="0" xfId="0" applyNumberFormat="1" applyFont="1" applyAlignment="1">
      <alignment horizontal="center" vertical="center"/>
    </xf>
    <xf numFmtId="164" fontId="15" fillId="24" borderId="18" xfId="0" applyNumberFormat="1" applyFont="1" applyFill="1" applyBorder="1" applyAlignment="1">
      <alignment horizontal="center" vertical="center"/>
    </xf>
    <xf numFmtId="164" fontId="19" fillId="24" borderId="43" xfId="0" applyNumberFormat="1" applyFont="1" applyFill="1" applyBorder="1" applyAlignment="1">
      <alignment horizontal="center" vertical="center"/>
    </xf>
  </cellXfs>
  <cellStyles count="4">
    <cellStyle name="Migliaia" xfId="3" builtinId="3"/>
    <cellStyle name="Normale" xfId="0" builtinId="0"/>
    <cellStyle name="Normale 2" xfId="2" xr:uid="{00000000-0005-0000-0000-000001000000}"/>
    <cellStyle name="Normale 2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6124575</xdr:colOff>
      <xdr:row>0</xdr:row>
      <xdr:rowOff>95250</xdr:rowOff>
    </xdr:from>
    <xdr:to>
      <xdr:col>0</xdr:col>
      <xdr:colOff>7059930</xdr:colOff>
      <xdr:row>0</xdr:row>
      <xdr:rowOff>396240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93E04B51-48EE-4EE4-8D9A-6EFD0D9EC792}"/>
            </a:ext>
          </a:extLst>
        </xdr:cNvPr>
        <xdr:cNvSpPr/>
      </xdr:nvSpPr>
      <xdr:spPr>
        <a:xfrm>
          <a:off x="6124575" y="95250"/>
          <a:ext cx="935355" cy="30099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1008"/>
  <sheetViews>
    <sheetView showGridLines="0" tabSelected="1" zoomScaleNormal="100" workbookViewId="0">
      <pane ySplit="2" topLeftCell="A93" activePane="bottomLeft" state="frozen"/>
      <selection pane="bottomLeft" activeCell="B60" sqref="B60"/>
    </sheetView>
  </sheetViews>
  <sheetFormatPr defaultColWidth="14.42578125" defaultRowHeight="15" customHeight="1" x14ac:dyDescent="0.25"/>
  <cols>
    <col min="1" max="1" width="113.42578125" style="41" customWidth="1"/>
    <col min="2" max="2" width="31.28515625" style="41" customWidth="1"/>
    <col min="3" max="3" width="13.85546875" style="41" customWidth="1"/>
    <col min="4" max="4" width="18.7109375" style="41" customWidth="1"/>
    <col min="5" max="5" width="14.28515625" style="41" customWidth="1"/>
    <col min="6" max="6" width="55.140625" style="41" customWidth="1"/>
    <col min="7" max="16384" width="14.42578125" style="41"/>
  </cols>
  <sheetData>
    <row r="1" spans="1:3" ht="38.450000000000003" customHeight="1" thickBot="1" x14ac:dyDescent="0.3">
      <c r="A1" s="145"/>
      <c r="B1" s="146"/>
    </row>
    <row r="2" spans="1:3" ht="39" customHeight="1" x14ac:dyDescent="0.25">
      <c r="A2" s="151" t="s">
        <v>90</v>
      </c>
      <c r="B2" s="152"/>
      <c r="C2" s="1"/>
    </row>
    <row r="3" spans="1:3" ht="14.25" customHeight="1" x14ac:dyDescent="0.25">
      <c r="A3" s="5"/>
      <c r="B3" s="6"/>
      <c r="C3" s="78"/>
    </row>
    <row r="4" spans="1:3" ht="14.25" customHeight="1" x14ac:dyDescent="0.25">
      <c r="A4" s="7" t="s">
        <v>0</v>
      </c>
      <c r="B4" s="37">
        <v>64623.839999999997</v>
      </c>
      <c r="C4" s="79"/>
    </row>
    <row r="5" spans="1:3" ht="14.25" customHeight="1" x14ac:dyDescent="0.25">
      <c r="A5" s="5"/>
      <c r="B5" s="9"/>
      <c r="C5" s="80"/>
    </row>
    <row r="6" spans="1:3" ht="14.25" customHeight="1" x14ac:dyDescent="0.25">
      <c r="A6" s="10" t="s">
        <v>1</v>
      </c>
      <c r="B6" s="11"/>
      <c r="C6" s="79"/>
    </row>
    <row r="7" spans="1:3" ht="14.25" customHeight="1" x14ac:dyDescent="0.25">
      <c r="A7" s="12" t="s">
        <v>89</v>
      </c>
      <c r="B7" s="34">
        <v>723.55</v>
      </c>
      <c r="C7" s="79"/>
    </row>
    <row r="8" spans="1:3" ht="14.25" customHeight="1" x14ac:dyDescent="0.25">
      <c r="A8" s="12" t="s">
        <v>2</v>
      </c>
      <c r="B8" s="34"/>
      <c r="C8" s="79"/>
    </row>
    <row r="9" spans="1:3" ht="14.25" customHeight="1" x14ac:dyDescent="0.25">
      <c r="A9" s="12" t="s">
        <v>3</v>
      </c>
      <c r="B9" s="34"/>
      <c r="C9" s="79"/>
    </row>
    <row r="10" spans="1:3" ht="14.25" customHeight="1" x14ac:dyDescent="0.25">
      <c r="A10" s="12" t="s">
        <v>4</v>
      </c>
      <c r="B10" s="34"/>
      <c r="C10" s="79"/>
    </row>
    <row r="11" spans="1:3" ht="14.25" customHeight="1" x14ac:dyDescent="0.25">
      <c r="A11" s="12" t="s">
        <v>5</v>
      </c>
      <c r="B11" s="34"/>
      <c r="C11" s="79"/>
    </row>
    <row r="12" spans="1:3" ht="14.25" customHeight="1" x14ac:dyDescent="0.25">
      <c r="A12" s="12" t="s">
        <v>6</v>
      </c>
      <c r="B12" s="34"/>
      <c r="C12" s="79"/>
    </row>
    <row r="13" spans="1:3" ht="14.25" customHeight="1" x14ac:dyDescent="0.25">
      <c r="A13" s="14" t="s">
        <v>7</v>
      </c>
      <c r="B13" s="34"/>
      <c r="C13" s="79"/>
    </row>
    <row r="14" spans="1:3" ht="14.25" customHeight="1" x14ac:dyDescent="0.25">
      <c r="A14" s="14"/>
      <c r="B14" s="34"/>
      <c r="C14" s="79"/>
    </row>
    <row r="15" spans="1:3" ht="14.25" customHeight="1" x14ac:dyDescent="0.25">
      <c r="A15" s="10" t="s">
        <v>8</v>
      </c>
      <c r="B15" s="13"/>
      <c r="C15" s="79"/>
    </row>
    <row r="16" spans="1:3" ht="14.25" customHeight="1" x14ac:dyDescent="0.25">
      <c r="A16" s="14" t="s">
        <v>75</v>
      </c>
      <c r="B16" s="34"/>
      <c r="C16" s="79"/>
    </row>
    <row r="17" spans="1:8" ht="14.25" customHeight="1" x14ac:dyDescent="0.25">
      <c r="A17" s="7" t="s">
        <v>9</v>
      </c>
      <c r="B17" s="38">
        <f>SUM(B7:B16)</f>
        <v>723.55</v>
      </c>
      <c r="C17" s="79"/>
    </row>
    <row r="18" spans="1:8" ht="14.25" customHeight="1" x14ac:dyDescent="0.25">
      <c r="A18" s="5"/>
      <c r="B18" s="6"/>
      <c r="C18" s="80"/>
    </row>
    <row r="19" spans="1:8" ht="14.25" customHeight="1" x14ac:dyDescent="0.25">
      <c r="A19" s="10" t="s">
        <v>10</v>
      </c>
      <c r="B19" s="11"/>
      <c r="C19" s="79"/>
    </row>
    <row r="20" spans="1:8" ht="14.25" customHeight="1" x14ac:dyDescent="0.25">
      <c r="A20" s="14" t="s">
        <v>11</v>
      </c>
      <c r="B20" s="34">
        <v>1081.5999999999999</v>
      </c>
      <c r="C20" s="79"/>
    </row>
    <row r="21" spans="1:8" ht="14.25" customHeight="1" x14ac:dyDescent="0.25">
      <c r="A21" s="16" t="s">
        <v>12</v>
      </c>
      <c r="B21" s="35">
        <v>6173.09</v>
      </c>
      <c r="C21" s="79"/>
    </row>
    <row r="22" spans="1:8" ht="14.25" customHeight="1" x14ac:dyDescent="0.25">
      <c r="A22" s="17" t="s">
        <v>13</v>
      </c>
      <c r="B22" s="15"/>
      <c r="C22" s="79"/>
      <c r="D22" s="140"/>
      <c r="E22" s="143"/>
    </row>
    <row r="23" spans="1:8" ht="23.45" customHeight="1" x14ac:dyDescent="0.25">
      <c r="A23" s="18" t="s">
        <v>14</v>
      </c>
      <c r="B23" s="35">
        <v>1098.5</v>
      </c>
      <c r="C23" s="81"/>
      <c r="D23" s="141"/>
      <c r="E23" s="143"/>
      <c r="F23" s="42"/>
    </row>
    <row r="24" spans="1:8" ht="14.25" customHeight="1" x14ac:dyDescent="0.25">
      <c r="A24" s="18" t="s">
        <v>15</v>
      </c>
      <c r="B24" s="36">
        <v>838.5</v>
      </c>
      <c r="C24" s="81"/>
      <c r="D24" s="140"/>
      <c r="E24" s="143"/>
      <c r="F24" s="153"/>
      <c r="G24" s="154"/>
      <c r="H24" s="154"/>
    </row>
    <row r="25" spans="1:8" ht="14.25" customHeight="1" x14ac:dyDescent="0.25">
      <c r="A25" s="18" t="s">
        <v>16</v>
      </c>
      <c r="B25" s="36">
        <v>4744.71</v>
      </c>
      <c r="C25" s="79"/>
      <c r="D25" s="140"/>
      <c r="E25" s="143"/>
      <c r="F25" s="43"/>
      <c r="G25" s="43"/>
      <c r="H25" s="43"/>
    </row>
    <row r="26" spans="1:8" ht="14.25" customHeight="1" x14ac:dyDescent="0.25">
      <c r="A26" s="7" t="s">
        <v>17</v>
      </c>
      <c r="B26" s="8">
        <f>SUM(B20:B25)</f>
        <v>13936.400000000001</v>
      </c>
      <c r="C26" s="79"/>
      <c r="D26" s="142"/>
      <c r="H26" s="44"/>
    </row>
    <row r="27" spans="1:8" ht="14.25" customHeight="1" x14ac:dyDescent="0.25">
      <c r="A27" s="19"/>
      <c r="B27" s="11"/>
      <c r="C27" s="82"/>
      <c r="F27" s="155"/>
      <c r="G27" s="154"/>
      <c r="H27" s="44"/>
    </row>
    <row r="28" spans="1:8" ht="14.25" customHeight="1" x14ac:dyDescent="0.25">
      <c r="A28" s="20" t="s">
        <v>70</v>
      </c>
      <c r="B28" s="21">
        <f>+B26+B17+B4</f>
        <v>79283.789999999994</v>
      </c>
      <c r="C28" s="1"/>
      <c r="F28" s="155"/>
      <c r="G28" s="154"/>
      <c r="H28" s="44"/>
    </row>
    <row r="29" spans="1:8" ht="14.25" customHeight="1" x14ac:dyDescent="0.25">
      <c r="A29" s="19"/>
      <c r="B29" s="11"/>
      <c r="C29" s="1"/>
      <c r="F29" s="155"/>
      <c r="G29" s="154"/>
      <c r="H29" s="44"/>
    </row>
    <row r="30" spans="1:8" ht="14.25" customHeight="1" x14ac:dyDescent="0.25">
      <c r="A30" s="10" t="s">
        <v>18</v>
      </c>
      <c r="B30" s="8"/>
      <c r="C30" s="1"/>
    </row>
    <row r="31" spans="1:8" ht="15.75" customHeight="1" x14ac:dyDescent="0.25">
      <c r="A31" s="14" t="s">
        <v>19</v>
      </c>
      <c r="B31" s="33"/>
      <c r="C31" s="1"/>
    </row>
    <row r="32" spans="1:8" ht="14.25" customHeight="1" x14ac:dyDescent="0.25">
      <c r="A32" s="14" t="s">
        <v>20</v>
      </c>
      <c r="B32" s="33"/>
      <c r="C32" s="1"/>
    </row>
    <row r="33" spans="1:3" ht="14.25" customHeight="1" x14ac:dyDescent="0.25">
      <c r="A33" s="12" t="s">
        <v>21</v>
      </c>
      <c r="B33" s="33"/>
      <c r="C33" s="1"/>
    </row>
    <row r="34" spans="1:3" ht="14.25" customHeight="1" x14ac:dyDescent="0.25">
      <c r="A34" s="12" t="s">
        <v>22</v>
      </c>
      <c r="B34" s="33"/>
      <c r="C34" s="1"/>
    </row>
    <row r="35" spans="1:3" ht="14.25" customHeight="1" x14ac:dyDescent="0.25">
      <c r="A35" s="12" t="s">
        <v>23</v>
      </c>
      <c r="B35" s="33"/>
      <c r="C35" s="1"/>
    </row>
    <row r="36" spans="1:3" ht="14.25" customHeight="1" x14ac:dyDescent="0.25">
      <c r="A36" s="12" t="s">
        <v>24</v>
      </c>
      <c r="B36" s="33"/>
      <c r="C36" s="1"/>
    </row>
    <row r="37" spans="1:3" ht="14.25" customHeight="1" x14ac:dyDescent="0.25">
      <c r="A37" s="12" t="s">
        <v>25</v>
      </c>
      <c r="B37" s="33"/>
      <c r="C37" s="1"/>
    </row>
    <row r="38" spans="1:3" ht="14.25" customHeight="1" x14ac:dyDescent="0.25">
      <c r="A38" s="12" t="s">
        <v>26</v>
      </c>
      <c r="B38" s="33"/>
      <c r="C38" s="1"/>
    </row>
    <row r="39" spans="1:3" ht="14.25" customHeight="1" x14ac:dyDescent="0.25">
      <c r="A39" s="12" t="s">
        <v>27</v>
      </c>
      <c r="B39" s="33"/>
      <c r="C39" s="1"/>
    </row>
    <row r="40" spans="1:3" ht="14.25" customHeight="1" x14ac:dyDescent="0.25">
      <c r="A40" s="22" t="s">
        <v>28</v>
      </c>
      <c r="B40" s="33"/>
      <c r="C40" s="1"/>
    </row>
    <row r="41" spans="1:3" ht="14.25" customHeight="1" x14ac:dyDescent="0.25">
      <c r="A41" s="12" t="s">
        <v>29</v>
      </c>
      <c r="B41" s="33"/>
      <c r="C41" s="1"/>
    </row>
    <row r="42" spans="1:3" x14ac:dyDescent="0.25">
      <c r="A42" s="10" t="s">
        <v>30</v>
      </c>
      <c r="B42" s="15"/>
      <c r="C42" s="1"/>
    </row>
    <row r="43" spans="1:3" x14ac:dyDescent="0.25">
      <c r="A43" s="12" t="s">
        <v>31</v>
      </c>
      <c r="B43" s="33"/>
      <c r="C43" s="1"/>
    </row>
    <row r="44" spans="1:3" x14ac:dyDescent="0.25">
      <c r="A44" s="12" t="s">
        <v>32</v>
      </c>
      <c r="B44" s="33"/>
      <c r="C44" s="1"/>
    </row>
    <row r="45" spans="1:3" x14ac:dyDescent="0.25">
      <c r="A45" s="22" t="s">
        <v>72</v>
      </c>
      <c r="B45" s="33"/>
      <c r="C45" s="1"/>
    </row>
    <row r="46" spans="1:3" x14ac:dyDescent="0.25">
      <c r="A46" s="12"/>
      <c r="B46" s="15"/>
      <c r="C46" s="32"/>
    </row>
    <row r="47" spans="1:3" ht="14.25" customHeight="1" x14ac:dyDescent="0.25">
      <c r="A47" s="7" t="s">
        <v>33</v>
      </c>
      <c r="B47" s="8">
        <f>SUM(B31:B46)</f>
        <v>0</v>
      </c>
      <c r="C47" s="1"/>
    </row>
    <row r="48" spans="1:3" ht="14.25" customHeight="1" x14ac:dyDescent="0.25">
      <c r="A48" s="19"/>
      <c r="B48" s="11"/>
      <c r="C48" s="2"/>
    </row>
    <row r="49" spans="1:4" ht="14.25" customHeight="1" x14ac:dyDescent="0.25">
      <c r="A49" s="10" t="s">
        <v>34</v>
      </c>
      <c r="B49" s="23"/>
      <c r="C49" s="1"/>
    </row>
    <row r="50" spans="1:4" ht="14.25" customHeight="1" x14ac:dyDescent="0.25">
      <c r="A50" s="12" t="s">
        <v>35</v>
      </c>
      <c r="B50" s="33"/>
      <c r="C50" s="1"/>
    </row>
    <row r="51" spans="1:4" ht="14.25" customHeight="1" x14ac:dyDescent="0.25">
      <c r="A51" s="138" t="s">
        <v>88</v>
      </c>
      <c r="B51" s="33"/>
      <c r="C51" s="1"/>
    </row>
    <row r="52" spans="1:4" ht="14.25" customHeight="1" x14ac:dyDescent="0.25">
      <c r="A52" s="14" t="s">
        <v>36</v>
      </c>
      <c r="B52" s="33">
        <v>2050</v>
      </c>
      <c r="C52" s="1"/>
    </row>
    <row r="53" spans="1:4" ht="14.25" customHeight="1" x14ac:dyDescent="0.25">
      <c r="A53" s="24" t="s">
        <v>37</v>
      </c>
      <c r="B53" s="33">
        <v>3500</v>
      </c>
      <c r="C53" s="1"/>
    </row>
    <row r="54" spans="1:4" ht="14.25" customHeight="1" x14ac:dyDescent="0.25">
      <c r="A54" s="12" t="s">
        <v>38</v>
      </c>
      <c r="B54" s="33"/>
      <c r="C54" s="1"/>
    </row>
    <row r="55" spans="1:4" ht="14.25" customHeight="1" x14ac:dyDescent="0.25">
      <c r="A55" s="12" t="s">
        <v>24</v>
      </c>
      <c r="B55" s="33"/>
      <c r="C55" s="1"/>
    </row>
    <row r="56" spans="1:4" ht="14.25" customHeight="1" x14ac:dyDescent="0.25">
      <c r="A56" s="12" t="s">
        <v>39</v>
      </c>
      <c r="B56" s="33">
        <v>5000</v>
      </c>
      <c r="C56" s="1"/>
    </row>
    <row r="57" spans="1:4" ht="14.25" customHeight="1" x14ac:dyDescent="0.25">
      <c r="A57" s="12" t="s">
        <v>40</v>
      </c>
      <c r="B57" s="33"/>
      <c r="C57" s="1"/>
    </row>
    <row r="58" spans="1:4" ht="14.25" customHeight="1" x14ac:dyDescent="0.25">
      <c r="A58" s="14" t="s">
        <v>41</v>
      </c>
      <c r="B58" s="33"/>
      <c r="C58" s="1"/>
    </row>
    <row r="59" spans="1:4" ht="14.25" customHeight="1" x14ac:dyDescent="0.25">
      <c r="A59" s="25" t="s">
        <v>42</v>
      </c>
      <c r="B59" s="33"/>
    </row>
    <row r="60" spans="1:4" ht="14.25" customHeight="1" x14ac:dyDescent="0.25">
      <c r="A60" s="10" t="s">
        <v>78</v>
      </c>
      <c r="B60" s="15"/>
    </row>
    <row r="61" spans="1:4" ht="14.25" customHeight="1" x14ac:dyDescent="0.25">
      <c r="A61" s="12" t="s">
        <v>43</v>
      </c>
      <c r="B61" s="33"/>
    </row>
    <row r="62" spans="1:4" ht="14.25" customHeight="1" x14ac:dyDescent="0.25">
      <c r="A62" s="12" t="s">
        <v>44</v>
      </c>
      <c r="B62" s="31"/>
      <c r="C62" s="139"/>
    </row>
    <row r="63" spans="1:4" ht="23.45" customHeight="1" x14ac:dyDescent="0.25">
      <c r="A63" s="39" t="s">
        <v>76</v>
      </c>
      <c r="B63" s="31"/>
    </row>
    <row r="64" spans="1:4" ht="23.45" customHeight="1" x14ac:dyDescent="0.25">
      <c r="A64" s="12" t="s">
        <v>79</v>
      </c>
      <c r="B64" s="36">
        <v>34188.730000000003</v>
      </c>
      <c r="D64" s="144"/>
    </row>
    <row r="65" spans="1:8" ht="14.25" customHeight="1" x14ac:dyDescent="0.25">
      <c r="A65" s="7" t="s">
        <v>45</v>
      </c>
      <c r="B65" s="8">
        <f>SUM(B49:B64)</f>
        <v>44738.73</v>
      </c>
      <c r="C65" s="1"/>
    </row>
    <row r="66" spans="1:8" ht="14.25" customHeight="1" x14ac:dyDescent="0.25">
      <c r="A66" s="19"/>
      <c r="B66" s="11"/>
      <c r="C66" s="1"/>
      <c r="D66" s="139"/>
      <c r="F66" s="155"/>
      <c r="G66" s="154"/>
      <c r="H66" s="44"/>
    </row>
    <row r="67" spans="1:8" ht="14.25" customHeight="1" x14ac:dyDescent="0.25">
      <c r="A67" s="26" t="s">
        <v>71</v>
      </c>
      <c r="B67" s="21">
        <f>+B65+B47</f>
        <v>44738.73</v>
      </c>
      <c r="C67" s="1"/>
      <c r="F67" s="155"/>
      <c r="G67" s="154"/>
      <c r="H67" s="44"/>
    </row>
    <row r="68" spans="1:8" ht="14.25" customHeight="1" x14ac:dyDescent="0.25">
      <c r="A68" s="19"/>
      <c r="B68" s="11"/>
      <c r="C68" s="1"/>
      <c r="F68" s="155"/>
      <c r="G68" s="154"/>
      <c r="H68" s="44"/>
    </row>
    <row r="69" spans="1:8" ht="14.25" customHeight="1" x14ac:dyDescent="0.25">
      <c r="A69" s="27" t="s">
        <v>46</v>
      </c>
      <c r="B69" s="28">
        <f>+B67+B28</f>
        <v>124022.51999999999</v>
      </c>
      <c r="C69" s="1"/>
    </row>
    <row r="70" spans="1:8" ht="14.25" customHeight="1" x14ac:dyDescent="0.25">
      <c r="A70" s="27" t="s">
        <v>47</v>
      </c>
      <c r="B70" s="28">
        <f>B4+B17+B47</f>
        <v>65347.39</v>
      </c>
      <c r="C70" s="1"/>
    </row>
    <row r="71" spans="1:8" ht="14.25" customHeight="1" x14ac:dyDescent="0.25">
      <c r="A71" s="27" t="s">
        <v>48</v>
      </c>
      <c r="B71" s="28">
        <f>B26+B65</f>
        <v>58675.130000000005</v>
      </c>
      <c r="C71" s="1"/>
    </row>
    <row r="72" spans="1:8" ht="14.25" customHeight="1" x14ac:dyDescent="0.25">
      <c r="A72" s="29"/>
      <c r="B72" s="30"/>
      <c r="C72" s="1"/>
    </row>
    <row r="73" spans="1:8" ht="14.25" customHeight="1" x14ac:dyDescent="0.25">
      <c r="A73" s="10" t="s">
        <v>49</v>
      </c>
      <c r="B73" s="11"/>
      <c r="C73" s="1"/>
    </row>
    <row r="74" spans="1:8" ht="14.25" customHeight="1" x14ac:dyDescent="0.25">
      <c r="A74" s="12" t="s">
        <v>50</v>
      </c>
      <c r="B74" s="34"/>
      <c r="C74" s="1"/>
    </row>
    <row r="75" spans="1:8" ht="14.25" customHeight="1" x14ac:dyDescent="0.25">
      <c r="A75" s="14" t="s">
        <v>51</v>
      </c>
      <c r="B75" s="36"/>
      <c r="C75" s="1"/>
    </row>
    <row r="76" spans="1:8" ht="14.25" customHeight="1" x14ac:dyDescent="0.25">
      <c r="A76" s="14" t="s">
        <v>52</v>
      </c>
      <c r="B76" s="36"/>
      <c r="C76" s="1"/>
    </row>
    <row r="77" spans="1:8" ht="14.25" customHeight="1" x14ac:dyDescent="0.25">
      <c r="A77" s="14" t="s">
        <v>53</v>
      </c>
      <c r="B77" s="36"/>
      <c r="C77" s="1"/>
    </row>
    <row r="78" spans="1:8" ht="14.25" customHeight="1" x14ac:dyDescent="0.25">
      <c r="A78" s="14" t="s">
        <v>54</v>
      </c>
      <c r="B78" s="36"/>
      <c r="C78" s="1"/>
    </row>
    <row r="79" spans="1:8" ht="14.25" customHeight="1" x14ac:dyDescent="0.25">
      <c r="A79" s="12" t="s">
        <v>55</v>
      </c>
      <c r="B79" s="36"/>
      <c r="C79" s="1"/>
    </row>
    <row r="80" spans="1:8" ht="14.25" customHeight="1" x14ac:dyDescent="0.25">
      <c r="A80" s="7" t="s">
        <v>56</v>
      </c>
      <c r="B80" s="8">
        <f>SUM(B74:B79)</f>
        <v>0</v>
      </c>
      <c r="C80" s="1"/>
    </row>
    <row r="81" spans="1:5" ht="10.9" customHeight="1" x14ac:dyDescent="0.25">
      <c r="A81" s="29"/>
      <c r="B81" s="30"/>
      <c r="C81" s="1"/>
    </row>
    <row r="82" spans="1:5" ht="14.25" customHeight="1" x14ac:dyDescent="0.25">
      <c r="A82" s="83" t="s">
        <v>83</v>
      </c>
      <c r="B82" s="84">
        <f>+B69-B80</f>
        <v>124022.51999999999</v>
      </c>
      <c r="C82" s="1"/>
    </row>
    <row r="83" spans="1:5" ht="10.9" customHeight="1" x14ac:dyDescent="0.25">
      <c r="A83" s="85"/>
      <c r="B83" s="86"/>
      <c r="C83" s="1"/>
    </row>
    <row r="84" spans="1:5" ht="54" customHeight="1" x14ac:dyDescent="0.25">
      <c r="A84" s="87" t="s">
        <v>86</v>
      </c>
      <c r="B84" s="90"/>
      <c r="C84" s="1"/>
      <c r="D84" s="1"/>
    </row>
    <row r="85" spans="1:5" ht="10.9" customHeight="1" x14ac:dyDescent="0.25">
      <c r="A85" s="85"/>
      <c r="B85" s="86"/>
      <c r="C85" s="1"/>
    </row>
    <row r="86" spans="1:5" ht="14.25" customHeight="1" thickBot="1" x14ac:dyDescent="0.3">
      <c r="A86" s="88" t="s">
        <v>84</v>
      </c>
      <c r="B86" s="89">
        <f>B82-B84</f>
        <v>124022.51999999999</v>
      </c>
      <c r="C86" s="1"/>
    </row>
    <row r="87" spans="1:5" ht="27.6" customHeight="1" x14ac:dyDescent="0.25">
      <c r="A87" s="1"/>
      <c r="B87" s="3"/>
      <c r="C87" s="1"/>
    </row>
    <row r="88" spans="1:5" ht="40.5" customHeight="1" x14ac:dyDescent="0.25">
      <c r="A88" s="147" t="s">
        <v>57</v>
      </c>
      <c r="B88" s="148"/>
      <c r="C88" s="148"/>
      <c r="D88" s="45"/>
      <c r="E88" s="46"/>
    </row>
    <row r="89" spans="1:5" ht="14.25" customHeight="1" thickBot="1" x14ac:dyDescent="0.3">
      <c r="A89" s="47"/>
      <c r="B89" s="48"/>
      <c r="C89" s="48"/>
      <c r="D89" s="47"/>
      <c r="E89" s="47"/>
    </row>
    <row r="90" spans="1:5" ht="16.5" thickBot="1" x14ac:dyDescent="0.3">
      <c r="A90" s="49"/>
      <c r="B90" s="149"/>
      <c r="C90" s="150"/>
      <c r="D90" s="50"/>
      <c r="E90" s="51"/>
    </row>
    <row r="91" spans="1:5" ht="16.5" thickBot="1" x14ac:dyDescent="0.3">
      <c r="A91" s="52"/>
      <c r="B91" s="149" t="s">
        <v>58</v>
      </c>
      <c r="C91" s="150"/>
      <c r="D91" s="156" t="s">
        <v>91</v>
      </c>
      <c r="E91" s="157"/>
    </row>
    <row r="92" spans="1:5" ht="15.75" x14ac:dyDescent="0.25">
      <c r="A92" s="53" t="s">
        <v>59</v>
      </c>
      <c r="B92" s="54">
        <v>67242.59</v>
      </c>
      <c r="C92" s="91"/>
      <c r="D92" s="92">
        <f>B69</f>
        <v>124022.51999999999</v>
      </c>
      <c r="E92" s="93"/>
    </row>
    <row r="93" spans="1:5" ht="15.75" x14ac:dyDescent="0.25">
      <c r="A93" s="55" t="s">
        <v>60</v>
      </c>
      <c r="B93" s="56"/>
      <c r="C93" s="91"/>
      <c r="D93" s="57"/>
      <c r="E93" s="93"/>
    </row>
    <row r="94" spans="1:5" ht="30" x14ac:dyDescent="0.25">
      <c r="A94" s="55" t="s">
        <v>61</v>
      </c>
      <c r="B94" s="58">
        <f>-B74</f>
        <v>0</v>
      </c>
      <c r="C94" s="91"/>
      <c r="D94" s="94">
        <f>B94</f>
        <v>0</v>
      </c>
      <c r="E94" s="93"/>
    </row>
    <row r="95" spans="1:5" ht="30" x14ac:dyDescent="0.25">
      <c r="A95" s="55" t="s">
        <v>62</v>
      </c>
      <c r="B95" s="95">
        <v>0</v>
      </c>
      <c r="C95" s="91"/>
      <c r="D95" s="96">
        <v>0</v>
      </c>
      <c r="E95" s="93"/>
    </row>
    <row r="96" spans="1:5" ht="16.5" thickBot="1" x14ac:dyDescent="0.3">
      <c r="A96" s="59" t="s">
        <v>63</v>
      </c>
      <c r="B96" s="97"/>
      <c r="C96" s="98">
        <f>SUM(B92:B95)</f>
        <v>67242.59</v>
      </c>
      <c r="D96" s="99"/>
      <c r="E96" s="93">
        <f>SUM(D92:D95)</f>
        <v>124022.51999999999</v>
      </c>
    </row>
    <row r="97" spans="1:6" ht="15.75" x14ac:dyDescent="0.25">
      <c r="A97" s="60" t="s">
        <v>64</v>
      </c>
      <c r="B97" s="61"/>
      <c r="C97" s="100"/>
      <c r="D97" s="101">
        <f>B71</f>
        <v>58675.130000000005</v>
      </c>
      <c r="E97" s="102"/>
    </row>
    <row r="98" spans="1:6" ht="15.75" x14ac:dyDescent="0.25">
      <c r="A98" s="62" t="s">
        <v>65</v>
      </c>
      <c r="B98" s="97"/>
      <c r="C98" s="91"/>
      <c r="D98" s="103"/>
      <c r="E98" s="104"/>
    </row>
    <row r="99" spans="1:6" ht="16.5" thickBot="1" x14ac:dyDescent="0.3">
      <c r="A99" s="63" t="s">
        <v>66</v>
      </c>
      <c r="B99" s="97"/>
      <c r="C99" s="98"/>
      <c r="D99" s="103"/>
      <c r="E99" s="104">
        <f>-D97-D98</f>
        <v>-58675.130000000005</v>
      </c>
    </row>
    <row r="100" spans="1:6" ht="30.75" thickBot="1" x14ac:dyDescent="0.3">
      <c r="A100" s="64" t="s">
        <v>67</v>
      </c>
      <c r="B100" s="105"/>
      <c r="C100" s="106">
        <v>30080.7</v>
      </c>
      <c r="D100" s="107"/>
      <c r="E100" s="65">
        <v>36222.71</v>
      </c>
    </row>
    <row r="101" spans="1:6" ht="16.5" thickBot="1" x14ac:dyDescent="0.3">
      <c r="A101" s="64" t="s">
        <v>85</v>
      </c>
      <c r="B101" s="97"/>
      <c r="C101" s="108"/>
      <c r="D101" s="109"/>
      <c r="E101" s="66"/>
    </row>
    <row r="102" spans="1:6" ht="30.75" thickBot="1" x14ac:dyDescent="0.3">
      <c r="A102" s="67" t="s">
        <v>77</v>
      </c>
      <c r="B102" s="110"/>
      <c r="C102" s="111"/>
      <c r="D102" s="112"/>
      <c r="E102" s="68">
        <v>-8669.2999999999993</v>
      </c>
    </row>
    <row r="103" spans="1:6" ht="45.75" thickBot="1" x14ac:dyDescent="0.3">
      <c r="A103" s="4" t="s">
        <v>87</v>
      </c>
      <c r="B103" s="113"/>
      <c r="C103" s="114">
        <v>0</v>
      </c>
      <c r="D103" s="115"/>
      <c r="E103" s="116">
        <v>0</v>
      </c>
    </row>
    <row r="104" spans="1:6" ht="16.5" thickBot="1" x14ac:dyDescent="0.3">
      <c r="A104" s="69" t="s">
        <v>68</v>
      </c>
      <c r="B104" s="97"/>
      <c r="C104" s="117">
        <v>0</v>
      </c>
      <c r="D104" s="118"/>
      <c r="E104" s="119"/>
    </row>
    <row r="105" spans="1:6" ht="30.75" thickBot="1" x14ac:dyDescent="0.3">
      <c r="A105" s="69" t="s">
        <v>73</v>
      </c>
      <c r="B105" s="120"/>
      <c r="C105" s="121"/>
      <c r="D105" s="122"/>
      <c r="E105" s="123">
        <v>0</v>
      </c>
      <c r="F105" s="76"/>
    </row>
    <row r="106" spans="1:6" ht="16.5" thickBot="1" x14ac:dyDescent="0.3">
      <c r="A106" s="69" t="s">
        <v>74</v>
      </c>
      <c r="B106" s="120"/>
      <c r="C106" s="70">
        <v>3506.74</v>
      </c>
      <c r="D106" s="71"/>
      <c r="E106" s="72">
        <v>3506.74</v>
      </c>
    </row>
    <row r="107" spans="1:6" ht="18.75" thickBot="1" x14ac:dyDescent="0.3">
      <c r="A107" s="77" t="s">
        <v>82</v>
      </c>
      <c r="B107" s="124"/>
      <c r="C107" s="125">
        <f>SUM(C92:C106)</f>
        <v>100830.03</v>
      </c>
      <c r="D107" s="126"/>
      <c r="E107" s="93">
        <f>SUM(E92:E106)</f>
        <v>96407.539999999979</v>
      </c>
    </row>
    <row r="108" spans="1:6" ht="18.75" thickBot="1" x14ac:dyDescent="0.3">
      <c r="A108" s="74" t="s">
        <v>80</v>
      </c>
      <c r="B108" s="127"/>
      <c r="C108" s="128"/>
      <c r="D108" s="129"/>
      <c r="E108" s="130"/>
    </row>
    <row r="109" spans="1:6" ht="18.75" thickBot="1" x14ac:dyDescent="0.3">
      <c r="A109" s="73" t="s">
        <v>81</v>
      </c>
      <c r="B109" s="131"/>
      <c r="C109" s="132">
        <f>C107+C108</f>
        <v>100830.03</v>
      </c>
      <c r="D109" s="133"/>
      <c r="E109" s="134"/>
    </row>
    <row r="110" spans="1:6" ht="18.75" thickBot="1" x14ac:dyDescent="0.3">
      <c r="A110" s="40" t="s">
        <v>69</v>
      </c>
      <c r="B110" s="135"/>
      <c r="C110" s="136"/>
      <c r="D110" s="136"/>
      <c r="E110" s="137">
        <f>IF((E107-C109)&gt;0,E107-C109,0)</f>
        <v>0</v>
      </c>
    </row>
    <row r="111" spans="1:6" ht="14.25" customHeight="1" x14ac:dyDescent="0.25">
      <c r="A111" s="1"/>
      <c r="B111" s="3"/>
      <c r="C111" s="1"/>
    </row>
    <row r="112" spans="1:6" ht="14.25" customHeight="1" x14ac:dyDescent="0.25">
      <c r="A112" s="1"/>
      <c r="B112" s="3"/>
      <c r="C112" s="1"/>
    </row>
    <row r="113" spans="1:3" ht="14.25" customHeight="1" x14ac:dyDescent="0.25">
      <c r="A113" s="75"/>
      <c r="B113" s="3"/>
      <c r="C113" s="1"/>
    </row>
    <row r="114" spans="1:3" ht="14.25" customHeight="1" x14ac:dyDescent="0.25">
      <c r="A114" s="1"/>
      <c r="B114" s="3"/>
      <c r="C114" s="1"/>
    </row>
    <row r="115" spans="1:3" ht="14.25" customHeight="1" x14ac:dyDescent="0.25">
      <c r="A115" s="1"/>
      <c r="B115" s="3"/>
      <c r="C115" s="1"/>
    </row>
    <row r="116" spans="1:3" ht="14.25" customHeight="1" x14ac:dyDescent="0.25">
      <c r="A116" s="1"/>
      <c r="B116" s="3"/>
      <c r="C116" s="1"/>
    </row>
    <row r="117" spans="1:3" ht="14.25" customHeight="1" x14ac:dyDescent="0.25">
      <c r="A117" s="1"/>
      <c r="B117" s="3"/>
      <c r="C117" s="1"/>
    </row>
    <row r="118" spans="1:3" ht="14.25" customHeight="1" x14ac:dyDescent="0.25">
      <c r="A118" s="1"/>
      <c r="B118" s="3"/>
      <c r="C118" s="1"/>
    </row>
    <row r="119" spans="1:3" ht="14.25" customHeight="1" x14ac:dyDescent="0.25">
      <c r="A119" s="1"/>
      <c r="B119" s="3"/>
      <c r="C119" s="1"/>
    </row>
    <row r="120" spans="1:3" ht="14.25" customHeight="1" x14ac:dyDescent="0.25">
      <c r="A120" s="1"/>
      <c r="B120" s="3"/>
      <c r="C120" s="1"/>
    </row>
    <row r="121" spans="1:3" ht="14.25" customHeight="1" x14ac:dyDescent="0.25">
      <c r="A121" s="1"/>
      <c r="B121" s="3"/>
      <c r="C121" s="1"/>
    </row>
    <row r="122" spans="1:3" ht="14.25" customHeight="1" x14ac:dyDescent="0.25">
      <c r="A122" s="1"/>
      <c r="B122" s="3"/>
      <c r="C122" s="1"/>
    </row>
    <row r="123" spans="1:3" ht="14.25" customHeight="1" x14ac:dyDescent="0.25">
      <c r="A123" s="1"/>
      <c r="B123" s="3"/>
      <c r="C123" s="1"/>
    </row>
    <row r="124" spans="1:3" ht="14.25" customHeight="1" x14ac:dyDescent="0.25">
      <c r="A124" s="1"/>
      <c r="B124" s="3"/>
      <c r="C124" s="1"/>
    </row>
    <row r="125" spans="1:3" ht="14.25" customHeight="1" x14ac:dyDescent="0.25">
      <c r="A125" s="1"/>
      <c r="B125" s="3"/>
      <c r="C125" s="1"/>
    </row>
    <row r="126" spans="1:3" ht="14.25" customHeight="1" x14ac:dyDescent="0.25">
      <c r="A126" s="1"/>
      <c r="B126" s="3"/>
      <c r="C126" s="1"/>
    </row>
    <row r="127" spans="1:3" ht="14.25" customHeight="1" x14ac:dyDescent="0.25">
      <c r="A127" s="1"/>
      <c r="B127" s="3"/>
      <c r="C127" s="1"/>
    </row>
    <row r="128" spans="1:3" ht="14.25" customHeight="1" x14ac:dyDescent="0.25">
      <c r="A128" s="1"/>
      <c r="B128" s="3"/>
      <c r="C128" s="1"/>
    </row>
    <row r="129" spans="1:3" ht="14.25" customHeight="1" x14ac:dyDescent="0.25">
      <c r="A129" s="1"/>
      <c r="B129" s="3"/>
      <c r="C129" s="1"/>
    </row>
    <row r="130" spans="1:3" ht="14.25" customHeight="1" x14ac:dyDescent="0.25">
      <c r="A130" s="1"/>
      <c r="B130" s="3"/>
      <c r="C130" s="1"/>
    </row>
    <row r="131" spans="1:3" ht="14.25" customHeight="1" x14ac:dyDescent="0.25">
      <c r="A131" s="1"/>
      <c r="B131" s="3"/>
      <c r="C131" s="1"/>
    </row>
    <row r="132" spans="1:3" ht="14.25" customHeight="1" x14ac:dyDescent="0.25">
      <c r="A132" s="1"/>
      <c r="B132" s="3"/>
      <c r="C132" s="1"/>
    </row>
    <row r="133" spans="1:3" ht="14.25" customHeight="1" x14ac:dyDescent="0.25">
      <c r="A133" s="1"/>
      <c r="B133" s="3"/>
      <c r="C133" s="1"/>
    </row>
    <row r="134" spans="1:3" ht="14.25" customHeight="1" x14ac:dyDescent="0.25">
      <c r="A134" s="1"/>
      <c r="B134" s="3"/>
      <c r="C134" s="1"/>
    </row>
    <row r="135" spans="1:3" ht="14.25" customHeight="1" x14ac:dyDescent="0.25">
      <c r="A135" s="1"/>
      <c r="B135" s="3"/>
      <c r="C135" s="1"/>
    </row>
    <row r="136" spans="1:3" ht="14.25" customHeight="1" x14ac:dyDescent="0.25">
      <c r="A136" s="1"/>
      <c r="B136" s="3"/>
      <c r="C136" s="1"/>
    </row>
    <row r="137" spans="1:3" ht="14.25" customHeight="1" x14ac:dyDescent="0.25">
      <c r="A137" s="1"/>
      <c r="B137" s="3"/>
      <c r="C137" s="1"/>
    </row>
    <row r="138" spans="1:3" ht="14.25" customHeight="1" x14ac:dyDescent="0.25">
      <c r="A138" s="1"/>
      <c r="B138" s="3"/>
      <c r="C138" s="1"/>
    </row>
    <row r="139" spans="1:3" ht="14.25" customHeight="1" x14ac:dyDescent="0.25">
      <c r="A139" s="1"/>
      <c r="B139" s="3"/>
      <c r="C139" s="1"/>
    </row>
    <row r="140" spans="1:3" ht="14.25" customHeight="1" x14ac:dyDescent="0.25">
      <c r="A140" s="1"/>
      <c r="B140" s="3"/>
      <c r="C140" s="1"/>
    </row>
    <row r="141" spans="1:3" ht="14.25" customHeight="1" x14ac:dyDescent="0.25">
      <c r="A141" s="1"/>
      <c r="B141" s="3"/>
      <c r="C141" s="1"/>
    </row>
    <row r="142" spans="1:3" ht="14.25" customHeight="1" x14ac:dyDescent="0.25">
      <c r="A142" s="1"/>
      <c r="B142" s="3"/>
      <c r="C142" s="1"/>
    </row>
    <row r="143" spans="1:3" ht="14.25" customHeight="1" x14ac:dyDescent="0.25">
      <c r="A143" s="1"/>
      <c r="B143" s="3"/>
      <c r="C143" s="1"/>
    </row>
    <row r="144" spans="1:3" ht="14.25" customHeight="1" x14ac:dyDescent="0.25">
      <c r="A144" s="1"/>
      <c r="B144" s="3"/>
      <c r="C144" s="1"/>
    </row>
    <row r="145" spans="1:3" ht="14.25" customHeight="1" x14ac:dyDescent="0.25">
      <c r="A145" s="1"/>
      <c r="B145" s="3"/>
      <c r="C145" s="1"/>
    </row>
    <row r="146" spans="1:3" ht="14.25" customHeight="1" x14ac:dyDescent="0.25">
      <c r="A146" s="1"/>
      <c r="B146" s="3"/>
      <c r="C146" s="1"/>
    </row>
    <row r="147" spans="1:3" ht="14.25" customHeight="1" x14ac:dyDescent="0.25">
      <c r="A147" s="1"/>
      <c r="B147" s="3"/>
      <c r="C147" s="1"/>
    </row>
    <row r="148" spans="1:3" ht="14.25" customHeight="1" x14ac:dyDescent="0.25">
      <c r="A148" s="1"/>
      <c r="B148" s="3"/>
      <c r="C148" s="1"/>
    </row>
    <row r="149" spans="1:3" ht="14.25" customHeight="1" x14ac:dyDescent="0.25">
      <c r="A149" s="1"/>
      <c r="B149" s="3"/>
      <c r="C149" s="1"/>
    </row>
    <row r="150" spans="1:3" ht="14.25" customHeight="1" x14ac:dyDescent="0.25">
      <c r="A150" s="1"/>
      <c r="B150" s="3"/>
      <c r="C150" s="1"/>
    </row>
    <row r="151" spans="1:3" ht="14.25" customHeight="1" x14ac:dyDescent="0.25">
      <c r="A151" s="1"/>
      <c r="B151" s="3"/>
      <c r="C151" s="1"/>
    </row>
    <row r="152" spans="1:3" ht="14.25" customHeight="1" x14ac:dyDescent="0.25">
      <c r="A152" s="1"/>
      <c r="B152" s="3"/>
      <c r="C152" s="1"/>
    </row>
    <row r="153" spans="1:3" ht="14.25" customHeight="1" x14ac:dyDescent="0.25">
      <c r="A153" s="1"/>
      <c r="B153" s="3"/>
      <c r="C153" s="1"/>
    </row>
    <row r="154" spans="1:3" ht="14.25" customHeight="1" x14ac:dyDescent="0.25">
      <c r="A154" s="1"/>
      <c r="B154" s="3"/>
      <c r="C154" s="1"/>
    </row>
    <row r="155" spans="1:3" ht="14.25" customHeight="1" x14ac:dyDescent="0.25">
      <c r="A155" s="1"/>
      <c r="B155" s="3"/>
      <c r="C155" s="1"/>
    </row>
    <row r="156" spans="1:3" ht="14.25" customHeight="1" x14ac:dyDescent="0.25">
      <c r="A156" s="1"/>
      <c r="B156" s="3"/>
      <c r="C156" s="1"/>
    </row>
    <row r="157" spans="1:3" ht="14.25" customHeight="1" x14ac:dyDescent="0.25">
      <c r="A157" s="1"/>
      <c r="B157" s="3"/>
      <c r="C157" s="1"/>
    </row>
    <row r="158" spans="1:3" ht="14.25" customHeight="1" x14ac:dyDescent="0.25">
      <c r="A158" s="1"/>
      <c r="B158" s="3"/>
      <c r="C158" s="1"/>
    </row>
    <row r="159" spans="1:3" ht="14.25" customHeight="1" x14ac:dyDescent="0.25">
      <c r="A159" s="1"/>
      <c r="B159" s="3"/>
      <c r="C159" s="1"/>
    </row>
    <row r="160" spans="1:3" ht="14.25" customHeight="1" x14ac:dyDescent="0.25">
      <c r="A160" s="1"/>
      <c r="B160" s="3"/>
      <c r="C160" s="1"/>
    </row>
    <row r="161" spans="1:3" ht="14.25" customHeight="1" x14ac:dyDescent="0.25">
      <c r="A161" s="1"/>
      <c r="B161" s="3"/>
      <c r="C161" s="1"/>
    </row>
    <row r="162" spans="1:3" ht="14.25" customHeight="1" x14ac:dyDescent="0.25">
      <c r="A162" s="1"/>
      <c r="B162" s="3"/>
      <c r="C162" s="1"/>
    </row>
    <row r="163" spans="1:3" ht="14.25" customHeight="1" x14ac:dyDescent="0.25">
      <c r="A163" s="1"/>
      <c r="B163" s="3"/>
      <c r="C163" s="1"/>
    </row>
    <row r="164" spans="1:3" ht="14.25" customHeight="1" x14ac:dyDescent="0.25">
      <c r="A164" s="1"/>
      <c r="B164" s="3"/>
      <c r="C164" s="1"/>
    </row>
    <row r="165" spans="1:3" ht="14.25" customHeight="1" x14ac:dyDescent="0.25">
      <c r="A165" s="1"/>
      <c r="B165" s="3"/>
      <c r="C165" s="1"/>
    </row>
    <row r="166" spans="1:3" ht="14.25" customHeight="1" x14ac:dyDescent="0.25">
      <c r="A166" s="1"/>
      <c r="B166" s="3"/>
      <c r="C166" s="1"/>
    </row>
    <row r="167" spans="1:3" ht="14.25" customHeight="1" x14ac:dyDescent="0.25">
      <c r="A167" s="1"/>
      <c r="B167" s="3"/>
      <c r="C167" s="1"/>
    </row>
    <row r="168" spans="1:3" ht="14.25" customHeight="1" x14ac:dyDescent="0.25">
      <c r="A168" s="1"/>
      <c r="B168" s="3"/>
      <c r="C168" s="1"/>
    </row>
    <row r="169" spans="1:3" ht="14.25" customHeight="1" x14ac:dyDescent="0.25">
      <c r="A169" s="1"/>
      <c r="B169" s="3"/>
      <c r="C169" s="1"/>
    </row>
    <row r="170" spans="1:3" ht="14.25" customHeight="1" x14ac:dyDescent="0.25">
      <c r="A170" s="1"/>
      <c r="B170" s="3"/>
      <c r="C170" s="1"/>
    </row>
    <row r="171" spans="1:3" ht="14.25" customHeight="1" x14ac:dyDescent="0.25">
      <c r="A171" s="1"/>
      <c r="B171" s="3"/>
      <c r="C171" s="1"/>
    </row>
    <row r="172" spans="1:3" ht="14.25" customHeight="1" x14ac:dyDescent="0.25">
      <c r="A172" s="1"/>
      <c r="B172" s="3"/>
      <c r="C172" s="1"/>
    </row>
    <row r="173" spans="1:3" ht="14.25" customHeight="1" x14ac:dyDescent="0.25">
      <c r="A173" s="1"/>
      <c r="B173" s="3"/>
      <c r="C173" s="1"/>
    </row>
    <row r="174" spans="1:3" ht="14.25" customHeight="1" x14ac:dyDescent="0.25">
      <c r="A174" s="1"/>
      <c r="B174" s="3"/>
      <c r="C174" s="1"/>
    </row>
    <row r="175" spans="1:3" ht="14.25" customHeight="1" x14ac:dyDescent="0.25">
      <c r="A175" s="1"/>
      <c r="B175" s="3"/>
      <c r="C175" s="1"/>
    </row>
    <row r="176" spans="1:3" ht="14.25" customHeight="1" x14ac:dyDescent="0.25">
      <c r="A176" s="1"/>
      <c r="B176" s="3"/>
      <c r="C176" s="1"/>
    </row>
    <row r="177" spans="1:3" ht="14.25" customHeight="1" x14ac:dyDescent="0.25">
      <c r="A177" s="1"/>
      <c r="B177" s="3"/>
      <c r="C177" s="1"/>
    </row>
    <row r="178" spans="1:3" ht="14.25" customHeight="1" x14ac:dyDescent="0.25">
      <c r="A178" s="1"/>
      <c r="B178" s="3"/>
      <c r="C178" s="1"/>
    </row>
    <row r="179" spans="1:3" ht="14.25" customHeight="1" x14ac:dyDescent="0.25">
      <c r="A179" s="1"/>
      <c r="B179" s="3"/>
      <c r="C179" s="1"/>
    </row>
    <row r="180" spans="1:3" ht="14.25" customHeight="1" x14ac:dyDescent="0.25">
      <c r="A180" s="1"/>
      <c r="B180" s="3"/>
      <c r="C180" s="1"/>
    </row>
    <row r="181" spans="1:3" ht="14.25" customHeight="1" x14ac:dyDescent="0.25">
      <c r="A181" s="1"/>
      <c r="B181" s="3"/>
      <c r="C181" s="1"/>
    </row>
    <row r="182" spans="1:3" ht="14.25" customHeight="1" x14ac:dyDescent="0.25">
      <c r="A182" s="1"/>
      <c r="B182" s="3"/>
      <c r="C182" s="1"/>
    </row>
    <row r="183" spans="1:3" ht="14.25" customHeight="1" x14ac:dyDescent="0.25">
      <c r="A183" s="1"/>
      <c r="B183" s="3"/>
      <c r="C183" s="1"/>
    </row>
    <row r="184" spans="1:3" ht="14.25" customHeight="1" x14ac:dyDescent="0.25">
      <c r="A184" s="1"/>
      <c r="B184" s="3"/>
      <c r="C184" s="1"/>
    </row>
    <row r="185" spans="1:3" ht="14.25" customHeight="1" x14ac:dyDescent="0.25">
      <c r="A185" s="1"/>
      <c r="B185" s="3"/>
      <c r="C185" s="1"/>
    </row>
    <row r="186" spans="1:3" ht="14.25" customHeight="1" x14ac:dyDescent="0.25">
      <c r="A186" s="1"/>
      <c r="B186" s="3"/>
      <c r="C186" s="1"/>
    </row>
    <row r="187" spans="1:3" ht="14.25" customHeight="1" x14ac:dyDescent="0.25">
      <c r="A187" s="1"/>
      <c r="B187" s="3"/>
      <c r="C187" s="1"/>
    </row>
    <row r="188" spans="1:3" ht="14.25" customHeight="1" x14ac:dyDescent="0.25">
      <c r="A188" s="1"/>
      <c r="B188" s="3"/>
      <c r="C188" s="1"/>
    </row>
    <row r="189" spans="1:3" ht="14.25" customHeight="1" x14ac:dyDescent="0.25">
      <c r="A189" s="1"/>
      <c r="B189" s="3"/>
      <c r="C189" s="1"/>
    </row>
    <row r="190" spans="1:3" ht="14.25" customHeight="1" x14ac:dyDescent="0.25">
      <c r="A190" s="1"/>
      <c r="B190" s="3"/>
      <c r="C190" s="1"/>
    </row>
    <row r="191" spans="1:3" ht="14.25" customHeight="1" x14ac:dyDescent="0.25">
      <c r="A191" s="1"/>
      <c r="B191" s="3"/>
      <c r="C191" s="1"/>
    </row>
    <row r="192" spans="1:3" ht="14.25" customHeight="1" x14ac:dyDescent="0.25">
      <c r="A192" s="1"/>
      <c r="B192" s="3"/>
      <c r="C192" s="1"/>
    </row>
    <row r="193" spans="1:3" ht="14.25" customHeight="1" x14ac:dyDescent="0.25">
      <c r="A193" s="1"/>
      <c r="B193" s="3"/>
      <c r="C193" s="1"/>
    </row>
    <row r="194" spans="1:3" ht="14.25" customHeight="1" x14ac:dyDescent="0.25">
      <c r="A194" s="1"/>
      <c r="B194" s="3"/>
      <c r="C194" s="1"/>
    </row>
    <row r="195" spans="1:3" ht="14.25" customHeight="1" x14ac:dyDescent="0.25">
      <c r="A195" s="1"/>
      <c r="B195" s="3"/>
      <c r="C195" s="1"/>
    </row>
    <row r="196" spans="1:3" ht="14.25" customHeight="1" x14ac:dyDescent="0.25">
      <c r="A196" s="1"/>
      <c r="B196" s="3"/>
      <c r="C196" s="1"/>
    </row>
    <row r="197" spans="1:3" ht="14.25" customHeight="1" x14ac:dyDescent="0.25">
      <c r="A197" s="1"/>
      <c r="B197" s="3"/>
      <c r="C197" s="1"/>
    </row>
    <row r="198" spans="1:3" ht="14.25" customHeight="1" x14ac:dyDescent="0.25">
      <c r="A198" s="1"/>
      <c r="B198" s="3"/>
      <c r="C198" s="1"/>
    </row>
    <row r="199" spans="1:3" ht="14.25" customHeight="1" x14ac:dyDescent="0.25">
      <c r="A199" s="1"/>
      <c r="B199" s="3"/>
      <c r="C199" s="1"/>
    </row>
    <row r="200" spans="1:3" ht="14.25" customHeight="1" x14ac:dyDescent="0.25">
      <c r="A200" s="1"/>
      <c r="B200" s="3"/>
      <c r="C200" s="1"/>
    </row>
    <row r="201" spans="1:3" ht="14.25" customHeight="1" x14ac:dyDescent="0.25">
      <c r="A201" s="1"/>
      <c r="B201" s="3"/>
      <c r="C201" s="1"/>
    </row>
    <row r="202" spans="1:3" ht="14.25" customHeight="1" x14ac:dyDescent="0.25">
      <c r="A202" s="1"/>
      <c r="B202" s="3"/>
      <c r="C202" s="1"/>
    </row>
    <row r="203" spans="1:3" ht="14.25" customHeight="1" x14ac:dyDescent="0.25">
      <c r="A203" s="1"/>
      <c r="B203" s="3"/>
      <c r="C203" s="1"/>
    </row>
    <row r="204" spans="1:3" ht="14.25" customHeight="1" x14ac:dyDescent="0.25">
      <c r="A204" s="1"/>
      <c r="B204" s="3"/>
      <c r="C204" s="1"/>
    </row>
    <row r="205" spans="1:3" ht="14.25" customHeight="1" x14ac:dyDescent="0.25">
      <c r="A205" s="1"/>
      <c r="B205" s="3"/>
      <c r="C205" s="1"/>
    </row>
    <row r="206" spans="1:3" ht="14.25" customHeight="1" x14ac:dyDescent="0.25">
      <c r="A206" s="1"/>
      <c r="B206" s="3"/>
      <c r="C206" s="1"/>
    </row>
    <row r="207" spans="1:3" ht="14.25" customHeight="1" x14ac:dyDescent="0.25">
      <c r="A207" s="1"/>
      <c r="B207" s="3"/>
      <c r="C207" s="1"/>
    </row>
    <row r="208" spans="1:3" ht="14.25" customHeight="1" x14ac:dyDescent="0.25">
      <c r="A208" s="1"/>
      <c r="B208" s="3"/>
      <c r="C208" s="1"/>
    </row>
    <row r="209" spans="1:3" ht="14.25" customHeight="1" x14ac:dyDescent="0.25">
      <c r="A209" s="1"/>
      <c r="B209" s="3"/>
      <c r="C209" s="1"/>
    </row>
    <row r="210" spans="1:3" ht="14.25" customHeight="1" x14ac:dyDescent="0.25">
      <c r="A210" s="1"/>
      <c r="B210" s="3"/>
      <c r="C210" s="1"/>
    </row>
    <row r="211" spans="1:3" ht="14.25" customHeight="1" x14ac:dyDescent="0.25">
      <c r="A211" s="1"/>
      <c r="B211" s="3"/>
      <c r="C211" s="1"/>
    </row>
    <row r="212" spans="1:3" ht="14.25" customHeight="1" x14ac:dyDescent="0.25">
      <c r="A212" s="1"/>
      <c r="B212" s="3"/>
      <c r="C212" s="1"/>
    </row>
    <row r="213" spans="1:3" ht="14.25" customHeight="1" x14ac:dyDescent="0.25">
      <c r="A213" s="1"/>
      <c r="B213" s="3"/>
      <c r="C213" s="1"/>
    </row>
    <row r="214" spans="1:3" ht="14.25" customHeight="1" x14ac:dyDescent="0.25">
      <c r="A214" s="1"/>
      <c r="B214" s="3"/>
      <c r="C214" s="1"/>
    </row>
    <row r="215" spans="1:3" ht="14.25" customHeight="1" x14ac:dyDescent="0.25">
      <c r="A215" s="1"/>
      <c r="B215" s="3"/>
      <c r="C215" s="1"/>
    </row>
    <row r="216" spans="1:3" ht="14.25" customHeight="1" x14ac:dyDescent="0.25">
      <c r="A216" s="1"/>
      <c r="B216" s="3"/>
      <c r="C216" s="1"/>
    </row>
    <row r="217" spans="1:3" ht="14.25" customHeight="1" x14ac:dyDescent="0.25">
      <c r="A217" s="1"/>
      <c r="B217" s="3"/>
      <c r="C217" s="1"/>
    </row>
    <row r="218" spans="1:3" ht="14.25" customHeight="1" x14ac:dyDescent="0.25">
      <c r="A218" s="1"/>
      <c r="B218" s="3"/>
      <c r="C218" s="1"/>
    </row>
    <row r="219" spans="1:3" ht="14.25" customHeight="1" x14ac:dyDescent="0.25">
      <c r="A219" s="1"/>
      <c r="B219" s="3"/>
      <c r="C219" s="1"/>
    </row>
    <row r="220" spans="1:3" ht="14.25" customHeight="1" x14ac:dyDescent="0.25">
      <c r="A220" s="1"/>
      <c r="B220" s="3"/>
      <c r="C220" s="1"/>
    </row>
    <row r="221" spans="1:3" ht="14.25" customHeight="1" x14ac:dyDescent="0.25">
      <c r="A221" s="1"/>
      <c r="B221" s="3"/>
      <c r="C221" s="1"/>
    </row>
    <row r="222" spans="1:3" ht="14.25" customHeight="1" x14ac:dyDescent="0.25">
      <c r="A222" s="1"/>
      <c r="B222" s="3"/>
      <c r="C222" s="1"/>
    </row>
    <row r="223" spans="1:3" ht="14.25" customHeight="1" x14ac:dyDescent="0.25">
      <c r="A223" s="1"/>
      <c r="B223" s="3"/>
      <c r="C223" s="1"/>
    </row>
    <row r="224" spans="1:3" ht="14.25" customHeight="1" x14ac:dyDescent="0.25">
      <c r="A224" s="1"/>
      <c r="B224" s="3"/>
      <c r="C224" s="1"/>
    </row>
    <row r="225" spans="1:3" ht="14.25" customHeight="1" x14ac:dyDescent="0.25">
      <c r="A225" s="1"/>
      <c r="B225" s="3"/>
      <c r="C225" s="1"/>
    </row>
    <row r="226" spans="1:3" ht="14.25" customHeight="1" x14ac:dyDescent="0.25">
      <c r="A226" s="1"/>
      <c r="B226" s="3"/>
      <c r="C226" s="1"/>
    </row>
    <row r="227" spans="1:3" ht="14.25" customHeight="1" x14ac:dyDescent="0.25">
      <c r="A227" s="1"/>
      <c r="B227" s="3"/>
      <c r="C227" s="1"/>
    </row>
    <row r="228" spans="1:3" ht="14.25" customHeight="1" x14ac:dyDescent="0.25">
      <c r="A228" s="1"/>
      <c r="B228" s="3"/>
      <c r="C228" s="1"/>
    </row>
    <row r="229" spans="1:3" ht="14.25" customHeight="1" x14ac:dyDescent="0.25">
      <c r="A229" s="1"/>
      <c r="B229" s="3"/>
      <c r="C229" s="1"/>
    </row>
    <row r="230" spans="1:3" ht="14.25" customHeight="1" x14ac:dyDescent="0.25">
      <c r="A230" s="1"/>
      <c r="B230" s="3"/>
      <c r="C230" s="1"/>
    </row>
    <row r="231" spans="1:3" ht="14.25" customHeight="1" x14ac:dyDescent="0.25">
      <c r="A231" s="1"/>
      <c r="B231" s="3"/>
      <c r="C231" s="1"/>
    </row>
    <row r="232" spans="1:3" ht="14.25" customHeight="1" x14ac:dyDescent="0.25">
      <c r="A232" s="1"/>
      <c r="B232" s="3"/>
      <c r="C232" s="1"/>
    </row>
    <row r="233" spans="1:3" ht="14.25" customHeight="1" x14ac:dyDescent="0.25">
      <c r="A233" s="1"/>
      <c r="B233" s="3"/>
      <c r="C233" s="1"/>
    </row>
    <row r="234" spans="1:3" ht="14.25" customHeight="1" x14ac:dyDescent="0.25">
      <c r="A234" s="1"/>
      <c r="B234" s="3"/>
      <c r="C234" s="1"/>
    </row>
    <row r="235" spans="1:3" ht="14.25" customHeight="1" x14ac:dyDescent="0.25">
      <c r="A235" s="1"/>
      <c r="B235" s="3"/>
      <c r="C235" s="1"/>
    </row>
    <row r="236" spans="1:3" ht="14.25" customHeight="1" x14ac:dyDescent="0.25">
      <c r="A236" s="1"/>
      <c r="B236" s="3"/>
      <c r="C236" s="1"/>
    </row>
    <row r="237" spans="1:3" ht="14.25" customHeight="1" x14ac:dyDescent="0.25">
      <c r="A237" s="1"/>
      <c r="B237" s="3"/>
      <c r="C237" s="1"/>
    </row>
    <row r="238" spans="1:3" ht="14.25" customHeight="1" x14ac:dyDescent="0.25">
      <c r="A238" s="1"/>
      <c r="B238" s="3"/>
      <c r="C238" s="1"/>
    </row>
    <row r="239" spans="1:3" ht="14.25" customHeight="1" x14ac:dyDescent="0.25">
      <c r="A239" s="1"/>
      <c r="B239" s="3"/>
      <c r="C239" s="1"/>
    </row>
    <row r="240" spans="1:3" ht="14.25" customHeight="1" x14ac:dyDescent="0.25">
      <c r="A240" s="1"/>
      <c r="B240" s="3"/>
      <c r="C240" s="1"/>
    </row>
    <row r="241" spans="1:3" ht="14.25" customHeight="1" x14ac:dyDescent="0.25">
      <c r="A241" s="1"/>
      <c r="B241" s="3"/>
      <c r="C241" s="1"/>
    </row>
    <row r="242" spans="1:3" ht="14.25" customHeight="1" x14ac:dyDescent="0.25">
      <c r="A242" s="1"/>
      <c r="B242" s="3"/>
      <c r="C242" s="1"/>
    </row>
    <row r="243" spans="1:3" ht="14.25" customHeight="1" x14ac:dyDescent="0.25">
      <c r="A243" s="1"/>
      <c r="B243" s="3"/>
      <c r="C243" s="1"/>
    </row>
    <row r="244" spans="1:3" ht="14.25" customHeight="1" x14ac:dyDescent="0.25">
      <c r="A244" s="1"/>
      <c r="B244" s="3"/>
      <c r="C244" s="1"/>
    </row>
    <row r="245" spans="1:3" ht="14.25" customHeight="1" x14ac:dyDescent="0.25">
      <c r="A245" s="1"/>
      <c r="B245" s="3"/>
      <c r="C245" s="1"/>
    </row>
    <row r="246" spans="1:3" ht="14.25" customHeight="1" x14ac:dyDescent="0.25">
      <c r="A246" s="1"/>
      <c r="B246" s="3"/>
      <c r="C246" s="1"/>
    </row>
    <row r="247" spans="1:3" ht="14.25" customHeight="1" x14ac:dyDescent="0.25">
      <c r="A247" s="1"/>
      <c r="B247" s="3"/>
      <c r="C247" s="1"/>
    </row>
    <row r="248" spans="1:3" ht="14.25" customHeight="1" x14ac:dyDescent="0.25">
      <c r="A248" s="1"/>
      <c r="B248" s="3"/>
      <c r="C248" s="1"/>
    </row>
    <row r="249" spans="1:3" ht="14.25" customHeight="1" x14ac:dyDescent="0.25">
      <c r="A249" s="1"/>
      <c r="B249" s="3"/>
      <c r="C249" s="1"/>
    </row>
    <row r="250" spans="1:3" ht="14.25" customHeight="1" x14ac:dyDescent="0.25">
      <c r="A250" s="1"/>
      <c r="B250" s="3"/>
      <c r="C250" s="1"/>
    </row>
    <row r="251" spans="1:3" ht="14.25" customHeight="1" x14ac:dyDescent="0.25">
      <c r="A251" s="1"/>
      <c r="B251" s="3"/>
      <c r="C251" s="1"/>
    </row>
    <row r="252" spans="1:3" ht="14.25" customHeight="1" x14ac:dyDescent="0.25">
      <c r="A252" s="1"/>
      <c r="B252" s="3"/>
      <c r="C252" s="1"/>
    </row>
    <row r="253" spans="1:3" ht="14.25" customHeight="1" x14ac:dyDescent="0.25">
      <c r="A253" s="1"/>
      <c r="B253" s="3"/>
      <c r="C253" s="1"/>
    </row>
    <row r="254" spans="1:3" ht="14.25" customHeight="1" x14ac:dyDescent="0.25">
      <c r="A254" s="1"/>
      <c r="B254" s="3"/>
      <c r="C254" s="1"/>
    </row>
    <row r="255" spans="1:3" ht="14.25" customHeight="1" x14ac:dyDescent="0.25">
      <c r="A255" s="1"/>
      <c r="B255" s="3"/>
      <c r="C255" s="1"/>
    </row>
    <row r="256" spans="1:3" ht="14.25" customHeight="1" x14ac:dyDescent="0.25">
      <c r="A256" s="1"/>
      <c r="B256" s="3"/>
      <c r="C256" s="1"/>
    </row>
    <row r="257" spans="1:3" ht="14.25" customHeight="1" x14ac:dyDescent="0.25">
      <c r="A257" s="1"/>
      <c r="B257" s="3"/>
      <c r="C257" s="1"/>
    </row>
    <row r="258" spans="1:3" ht="14.25" customHeight="1" x14ac:dyDescent="0.25">
      <c r="A258" s="1"/>
      <c r="B258" s="3"/>
      <c r="C258" s="1"/>
    </row>
    <row r="259" spans="1:3" ht="14.25" customHeight="1" x14ac:dyDescent="0.25">
      <c r="A259" s="1"/>
      <c r="B259" s="3"/>
      <c r="C259" s="1"/>
    </row>
    <row r="260" spans="1:3" ht="14.25" customHeight="1" x14ac:dyDescent="0.25">
      <c r="A260" s="1"/>
      <c r="B260" s="3"/>
      <c r="C260" s="1"/>
    </row>
    <row r="261" spans="1:3" ht="14.25" customHeight="1" x14ac:dyDescent="0.25">
      <c r="A261" s="1"/>
      <c r="B261" s="3"/>
      <c r="C261" s="1"/>
    </row>
    <row r="262" spans="1:3" ht="14.25" customHeight="1" x14ac:dyDescent="0.25">
      <c r="A262" s="1"/>
      <c r="B262" s="3"/>
      <c r="C262" s="1"/>
    </row>
    <row r="263" spans="1:3" ht="14.25" customHeight="1" x14ac:dyDescent="0.25">
      <c r="A263" s="1"/>
      <c r="B263" s="3"/>
      <c r="C263" s="1"/>
    </row>
    <row r="264" spans="1:3" ht="14.25" customHeight="1" x14ac:dyDescent="0.25">
      <c r="A264" s="1"/>
      <c r="B264" s="3"/>
      <c r="C264" s="1"/>
    </row>
    <row r="265" spans="1:3" ht="14.25" customHeight="1" x14ac:dyDescent="0.25">
      <c r="A265" s="1"/>
      <c r="B265" s="3"/>
      <c r="C265" s="1"/>
    </row>
    <row r="266" spans="1:3" ht="14.25" customHeight="1" x14ac:dyDescent="0.25">
      <c r="A266" s="1"/>
      <c r="B266" s="3"/>
      <c r="C266" s="1"/>
    </row>
    <row r="267" spans="1:3" ht="14.25" customHeight="1" x14ac:dyDescent="0.25">
      <c r="A267" s="1"/>
      <c r="B267" s="3"/>
      <c r="C267" s="1"/>
    </row>
    <row r="268" spans="1:3" ht="14.25" customHeight="1" x14ac:dyDescent="0.25">
      <c r="A268" s="1"/>
      <c r="B268" s="3"/>
      <c r="C268" s="1"/>
    </row>
    <row r="269" spans="1:3" ht="14.25" customHeight="1" x14ac:dyDescent="0.25">
      <c r="A269" s="1"/>
      <c r="B269" s="3"/>
      <c r="C269" s="1"/>
    </row>
    <row r="270" spans="1:3" ht="14.25" customHeight="1" x14ac:dyDescent="0.25">
      <c r="A270" s="1"/>
      <c r="B270" s="3"/>
      <c r="C270" s="1"/>
    </row>
    <row r="271" spans="1:3" ht="14.25" customHeight="1" x14ac:dyDescent="0.25">
      <c r="A271" s="1"/>
      <c r="B271" s="3"/>
      <c r="C271" s="1"/>
    </row>
    <row r="272" spans="1:3" ht="14.25" customHeight="1" x14ac:dyDescent="0.25">
      <c r="A272" s="1"/>
      <c r="B272" s="3"/>
      <c r="C272" s="1"/>
    </row>
    <row r="273" spans="1:3" ht="14.25" customHeight="1" x14ac:dyDescent="0.25">
      <c r="A273" s="1"/>
      <c r="B273" s="3"/>
      <c r="C273" s="1"/>
    </row>
    <row r="274" spans="1:3" ht="14.25" customHeight="1" x14ac:dyDescent="0.25">
      <c r="A274" s="1"/>
      <c r="B274" s="3"/>
      <c r="C274" s="1"/>
    </row>
    <row r="275" spans="1:3" ht="14.25" customHeight="1" x14ac:dyDescent="0.25">
      <c r="A275" s="1"/>
      <c r="B275" s="3"/>
      <c r="C275" s="1"/>
    </row>
    <row r="276" spans="1:3" ht="14.25" customHeight="1" x14ac:dyDescent="0.25">
      <c r="A276" s="1"/>
      <c r="B276" s="3"/>
      <c r="C276" s="1"/>
    </row>
    <row r="277" spans="1:3" ht="14.25" customHeight="1" x14ac:dyDescent="0.25">
      <c r="A277" s="1"/>
      <c r="B277" s="3"/>
      <c r="C277" s="1"/>
    </row>
    <row r="278" spans="1:3" ht="14.25" customHeight="1" x14ac:dyDescent="0.25">
      <c r="A278" s="1"/>
      <c r="B278" s="3"/>
      <c r="C278" s="1"/>
    </row>
    <row r="279" spans="1:3" ht="14.25" customHeight="1" x14ac:dyDescent="0.25">
      <c r="A279" s="1"/>
      <c r="B279" s="3"/>
      <c r="C279" s="1"/>
    </row>
    <row r="280" spans="1:3" ht="14.25" customHeight="1" x14ac:dyDescent="0.25">
      <c r="A280" s="1"/>
      <c r="B280" s="3"/>
      <c r="C280" s="1"/>
    </row>
    <row r="281" spans="1:3" ht="14.25" customHeight="1" x14ac:dyDescent="0.25">
      <c r="A281" s="1"/>
      <c r="B281" s="3"/>
      <c r="C281" s="1"/>
    </row>
    <row r="282" spans="1:3" ht="14.25" customHeight="1" x14ac:dyDescent="0.25">
      <c r="A282" s="1"/>
      <c r="B282" s="3"/>
      <c r="C282" s="1"/>
    </row>
    <row r="283" spans="1:3" ht="14.25" customHeight="1" x14ac:dyDescent="0.25">
      <c r="A283" s="1"/>
      <c r="B283" s="3"/>
      <c r="C283" s="1"/>
    </row>
    <row r="284" spans="1:3" ht="14.25" customHeight="1" x14ac:dyDescent="0.25">
      <c r="A284" s="1"/>
      <c r="B284" s="3"/>
      <c r="C284" s="1"/>
    </row>
    <row r="285" spans="1:3" ht="14.25" customHeight="1" x14ac:dyDescent="0.25">
      <c r="A285" s="1"/>
      <c r="B285" s="3"/>
      <c r="C285" s="1"/>
    </row>
    <row r="286" spans="1:3" ht="14.25" customHeight="1" x14ac:dyDescent="0.25">
      <c r="A286" s="1"/>
      <c r="B286" s="3"/>
      <c r="C286" s="1"/>
    </row>
    <row r="287" spans="1:3" ht="14.25" customHeight="1" x14ac:dyDescent="0.25">
      <c r="A287" s="1"/>
      <c r="B287" s="3"/>
      <c r="C287" s="1"/>
    </row>
    <row r="288" spans="1:3" ht="14.25" customHeight="1" x14ac:dyDescent="0.25">
      <c r="A288" s="1"/>
      <c r="B288" s="3"/>
      <c r="C288" s="1"/>
    </row>
    <row r="289" spans="1:3" ht="14.25" customHeight="1" x14ac:dyDescent="0.25">
      <c r="A289" s="1"/>
      <c r="B289" s="3"/>
      <c r="C289" s="1"/>
    </row>
    <row r="290" spans="1:3" ht="14.25" customHeight="1" x14ac:dyDescent="0.25">
      <c r="A290" s="1"/>
      <c r="B290" s="3"/>
      <c r="C290" s="1"/>
    </row>
    <row r="291" spans="1:3" ht="14.25" customHeight="1" x14ac:dyDescent="0.25">
      <c r="A291" s="1"/>
      <c r="B291" s="3"/>
      <c r="C291" s="1"/>
    </row>
    <row r="292" spans="1:3" ht="14.25" customHeight="1" x14ac:dyDescent="0.25">
      <c r="A292" s="1"/>
      <c r="B292" s="3"/>
      <c r="C292" s="1"/>
    </row>
    <row r="293" spans="1:3" ht="14.25" customHeight="1" x14ac:dyDescent="0.25">
      <c r="A293" s="1"/>
      <c r="B293" s="3"/>
      <c r="C293" s="1"/>
    </row>
    <row r="294" spans="1:3" ht="14.25" customHeight="1" x14ac:dyDescent="0.25">
      <c r="A294" s="1"/>
      <c r="B294" s="3"/>
      <c r="C294" s="1"/>
    </row>
    <row r="295" spans="1:3" ht="14.25" customHeight="1" x14ac:dyDescent="0.25">
      <c r="A295" s="1"/>
      <c r="B295" s="3"/>
      <c r="C295" s="1"/>
    </row>
    <row r="296" spans="1:3" ht="14.25" customHeight="1" x14ac:dyDescent="0.25">
      <c r="A296" s="1"/>
      <c r="B296" s="3"/>
      <c r="C296" s="1"/>
    </row>
    <row r="297" spans="1:3" ht="14.25" customHeight="1" x14ac:dyDescent="0.25">
      <c r="A297" s="1"/>
      <c r="B297" s="3"/>
      <c r="C297" s="1"/>
    </row>
    <row r="298" spans="1:3" ht="14.25" customHeight="1" x14ac:dyDescent="0.25">
      <c r="A298" s="1"/>
      <c r="B298" s="3"/>
      <c r="C298" s="1"/>
    </row>
    <row r="299" spans="1:3" ht="14.25" customHeight="1" x14ac:dyDescent="0.25">
      <c r="A299" s="1"/>
      <c r="B299" s="3"/>
      <c r="C299" s="1"/>
    </row>
    <row r="300" spans="1:3" ht="14.25" customHeight="1" x14ac:dyDescent="0.25">
      <c r="A300" s="1"/>
      <c r="B300" s="3"/>
      <c r="C300" s="1"/>
    </row>
    <row r="301" spans="1:3" ht="14.25" customHeight="1" x14ac:dyDescent="0.25">
      <c r="A301" s="1"/>
      <c r="B301" s="3"/>
      <c r="C301" s="1"/>
    </row>
    <row r="302" spans="1:3" ht="14.25" customHeight="1" x14ac:dyDescent="0.25">
      <c r="A302" s="1"/>
      <c r="B302" s="3"/>
      <c r="C302" s="1"/>
    </row>
    <row r="303" spans="1:3" ht="14.25" customHeight="1" x14ac:dyDescent="0.25">
      <c r="A303" s="1"/>
      <c r="B303" s="3"/>
      <c r="C303" s="1"/>
    </row>
    <row r="304" spans="1:3" ht="14.25" customHeight="1" x14ac:dyDescent="0.25">
      <c r="A304" s="1"/>
      <c r="B304" s="3"/>
      <c r="C304" s="1"/>
    </row>
    <row r="305" spans="1:3" ht="14.25" customHeight="1" x14ac:dyDescent="0.25">
      <c r="A305" s="1"/>
      <c r="B305" s="3"/>
      <c r="C305" s="1"/>
    </row>
    <row r="306" spans="1:3" ht="14.25" customHeight="1" x14ac:dyDescent="0.25">
      <c r="A306" s="1"/>
      <c r="B306" s="3"/>
      <c r="C306" s="1"/>
    </row>
    <row r="307" spans="1:3" ht="14.25" customHeight="1" x14ac:dyDescent="0.25">
      <c r="A307" s="1"/>
      <c r="B307" s="3"/>
      <c r="C307" s="1"/>
    </row>
    <row r="308" spans="1:3" ht="14.25" customHeight="1" x14ac:dyDescent="0.25"/>
    <row r="309" spans="1:3" ht="14.25" customHeight="1" x14ac:dyDescent="0.25"/>
    <row r="310" spans="1:3" ht="14.25" customHeight="1" x14ac:dyDescent="0.25"/>
    <row r="311" spans="1:3" ht="14.25" customHeight="1" x14ac:dyDescent="0.25"/>
    <row r="312" spans="1:3" ht="14.25" customHeight="1" x14ac:dyDescent="0.25"/>
    <row r="313" spans="1:3" ht="14.25" customHeight="1" x14ac:dyDescent="0.25"/>
    <row r="314" spans="1:3" ht="14.25" customHeight="1" x14ac:dyDescent="0.25"/>
    <row r="315" spans="1:3" ht="14.25" customHeight="1" x14ac:dyDescent="0.25"/>
    <row r="316" spans="1:3" ht="14.25" customHeight="1" x14ac:dyDescent="0.25"/>
    <row r="317" spans="1:3" ht="14.25" customHeight="1" x14ac:dyDescent="0.25"/>
    <row r="318" spans="1:3" ht="14.25" customHeight="1" x14ac:dyDescent="0.25"/>
    <row r="319" spans="1:3" ht="14.25" customHeight="1" x14ac:dyDescent="0.25"/>
    <row r="320" spans="1:3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</sheetData>
  <mergeCells count="13">
    <mergeCell ref="A1:B1"/>
    <mergeCell ref="A88:C88"/>
    <mergeCell ref="B91:C91"/>
    <mergeCell ref="A2:B2"/>
    <mergeCell ref="F24:H24"/>
    <mergeCell ref="F29:G29"/>
    <mergeCell ref="F27:G27"/>
    <mergeCell ref="F28:G28"/>
    <mergeCell ref="F66:G66"/>
    <mergeCell ref="F67:G67"/>
    <mergeCell ref="F68:G68"/>
    <mergeCell ref="B90:C90"/>
    <mergeCell ref="D91:E91"/>
  </mergeCells>
  <pageMargins left="0.17" right="0.17" top="0.36" bottom="0.37" header="0" footer="0"/>
  <pageSetup paperSize="8" scale="52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COSTITUZIONE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Biella - Comune di Vimercate</dc:creator>
  <cp:lastModifiedBy>Ragioneria</cp:lastModifiedBy>
  <cp:lastPrinted>2025-11-03T11:53:11Z</cp:lastPrinted>
  <dcterms:created xsi:type="dcterms:W3CDTF">2022-12-27T11:16:05Z</dcterms:created>
  <dcterms:modified xsi:type="dcterms:W3CDTF">2025-12-17T11:31:47Z</dcterms:modified>
</cp:coreProperties>
</file>